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lt36d\Notas\2020_1S\"/>
    </mc:Choice>
  </mc:AlternateContent>
  <xr:revisionPtr revIDLastSave="0" documentId="13_ncr:1_{4B971B8E-37C4-49E9-99F0-CCDB0F69F7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vas" sheetId="7" r:id="rId1"/>
    <sheet name="Laboratórios" sheetId="1" r:id="rId2"/>
  </sheets>
  <definedNames>
    <definedName name="_xlnm.Print_Area" localSheetId="1">Laboratórios!$A$1:$X$23</definedName>
    <definedName name="_xlnm.Print_Area" localSheetId="0">Provas!$A$1:$J$33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7" l="1"/>
  <c r="N6" i="7" l="1"/>
  <c r="M6" i="7"/>
  <c r="L6" i="7"/>
  <c r="K6" i="7"/>
  <c r="Q23" i="7"/>
  <c r="O23" i="7"/>
  <c r="N23" i="7"/>
  <c r="M23" i="7"/>
  <c r="L23" i="7"/>
  <c r="K23" i="7"/>
  <c r="Q22" i="7"/>
  <c r="O22" i="7"/>
  <c r="N22" i="7"/>
  <c r="M22" i="7"/>
  <c r="L22" i="7"/>
  <c r="K22" i="7"/>
  <c r="Q21" i="7"/>
  <c r="O21" i="7"/>
  <c r="N21" i="7"/>
  <c r="M21" i="7"/>
  <c r="L21" i="7"/>
  <c r="K21" i="7"/>
  <c r="Q20" i="7"/>
  <c r="O20" i="7"/>
  <c r="N20" i="7"/>
  <c r="M20" i="7"/>
  <c r="L20" i="7"/>
  <c r="K20" i="7"/>
  <c r="Q19" i="7"/>
  <c r="O19" i="7"/>
  <c r="N19" i="7"/>
  <c r="M19" i="7"/>
  <c r="L19" i="7"/>
  <c r="K19" i="7"/>
  <c r="Q18" i="7"/>
  <c r="O18" i="7"/>
  <c r="N18" i="7"/>
  <c r="M18" i="7"/>
  <c r="L18" i="7"/>
  <c r="K18" i="7"/>
  <c r="Q17" i="7"/>
  <c r="O17" i="7"/>
  <c r="N17" i="7"/>
  <c r="M17" i="7"/>
  <c r="L17" i="7"/>
  <c r="K17" i="7"/>
  <c r="Q16" i="7"/>
  <c r="O16" i="7"/>
  <c r="N16" i="7"/>
  <c r="M16" i="7"/>
  <c r="L16" i="7"/>
  <c r="K16" i="7"/>
  <c r="Q15" i="7"/>
  <c r="O15" i="7"/>
  <c r="N15" i="7"/>
  <c r="M15" i="7"/>
  <c r="L15" i="7"/>
  <c r="K15" i="7"/>
  <c r="Q14" i="7"/>
  <c r="O14" i="7"/>
  <c r="N14" i="7"/>
  <c r="M14" i="7"/>
  <c r="L14" i="7"/>
  <c r="K14" i="7"/>
  <c r="Q13" i="7"/>
  <c r="O13" i="7"/>
  <c r="N13" i="7"/>
  <c r="M13" i="7"/>
  <c r="L13" i="7"/>
  <c r="K13" i="7"/>
  <c r="Q12" i="7"/>
  <c r="O12" i="7"/>
  <c r="N12" i="7"/>
  <c r="M12" i="7"/>
  <c r="L12" i="7"/>
  <c r="K12" i="7"/>
  <c r="Q11" i="7"/>
  <c r="O11" i="7"/>
  <c r="N11" i="7"/>
  <c r="M11" i="7"/>
  <c r="L11" i="7"/>
  <c r="K11" i="7"/>
  <c r="Q10" i="7"/>
  <c r="O10" i="7"/>
  <c r="N10" i="7"/>
  <c r="M10" i="7"/>
  <c r="L10" i="7"/>
  <c r="K10" i="7"/>
  <c r="Q9" i="7"/>
  <c r="O9" i="7"/>
  <c r="N9" i="7"/>
  <c r="M9" i="7"/>
  <c r="L9" i="7"/>
  <c r="K9" i="7"/>
  <c r="Q8" i="7"/>
  <c r="O8" i="7"/>
  <c r="N8" i="7"/>
  <c r="M8" i="7"/>
  <c r="L8" i="7"/>
  <c r="K8" i="7"/>
  <c r="Q7" i="7"/>
  <c r="O7" i="7"/>
  <c r="N7" i="7"/>
  <c r="M7" i="7"/>
  <c r="L7" i="7"/>
  <c r="K7" i="7"/>
  <c r="P35" i="1" l="1"/>
  <c r="P36" i="1"/>
  <c r="P37" i="1"/>
  <c r="P38" i="1"/>
  <c r="P39" i="1"/>
  <c r="P40" i="1"/>
  <c r="P41" i="1"/>
  <c r="W35" i="1"/>
  <c r="W36" i="1"/>
  <c r="W37" i="1"/>
  <c r="W38" i="1"/>
  <c r="W39" i="1"/>
  <c r="W40" i="1"/>
  <c r="W41" i="1"/>
  <c r="V35" i="1"/>
  <c r="V36" i="1"/>
  <c r="V37" i="1"/>
  <c r="V38" i="1"/>
  <c r="V39" i="1"/>
  <c r="V40" i="1"/>
  <c r="V41" i="1"/>
  <c r="U35" i="1"/>
  <c r="U36" i="1"/>
  <c r="U37" i="1"/>
  <c r="U38" i="1"/>
  <c r="U39" i="1"/>
  <c r="U40" i="1"/>
  <c r="U41" i="1"/>
  <c r="T35" i="1"/>
  <c r="T36" i="1"/>
  <c r="T37" i="1"/>
  <c r="T38" i="1"/>
  <c r="T39" i="1"/>
  <c r="T40" i="1"/>
  <c r="T41" i="1"/>
  <c r="S35" i="1"/>
  <c r="S36" i="1"/>
  <c r="S37" i="1"/>
  <c r="S38" i="1"/>
  <c r="S39" i="1"/>
  <c r="S40" i="1"/>
  <c r="S41" i="1"/>
  <c r="R35" i="1"/>
  <c r="R36" i="1"/>
  <c r="R37" i="1"/>
  <c r="R38" i="1"/>
  <c r="R39" i="1"/>
  <c r="R40" i="1"/>
  <c r="R41" i="1"/>
  <c r="Q35" i="1"/>
  <c r="Q36" i="1"/>
  <c r="Q37" i="1"/>
  <c r="Q38" i="1"/>
  <c r="Q39" i="1"/>
  <c r="Q40" i="1"/>
  <c r="Q41" i="1"/>
  <c r="O35" i="1"/>
  <c r="O36" i="1"/>
  <c r="O37" i="1"/>
  <c r="O38" i="1"/>
  <c r="O39" i="1"/>
  <c r="O40" i="1"/>
  <c r="O41" i="1"/>
  <c r="N35" i="1"/>
  <c r="N36" i="1"/>
  <c r="N37" i="1"/>
  <c r="N38" i="1"/>
  <c r="N39" i="1"/>
  <c r="N40" i="1"/>
  <c r="N41" i="1"/>
  <c r="M35" i="1"/>
  <c r="M36" i="1"/>
  <c r="M37" i="1"/>
  <c r="M38" i="1"/>
  <c r="M39" i="1"/>
  <c r="M40" i="1"/>
  <c r="M41" i="1"/>
  <c r="L35" i="1"/>
  <c r="L36" i="1"/>
  <c r="L37" i="1"/>
  <c r="L38" i="1"/>
  <c r="L39" i="1"/>
  <c r="L40" i="1"/>
  <c r="L41" i="1"/>
  <c r="K35" i="1"/>
  <c r="K36" i="1"/>
  <c r="K37" i="1"/>
  <c r="K38" i="1"/>
  <c r="K39" i="1"/>
  <c r="K40" i="1"/>
  <c r="K41" i="1"/>
  <c r="J35" i="1"/>
  <c r="J36" i="1"/>
  <c r="J37" i="1"/>
  <c r="J38" i="1"/>
  <c r="J39" i="1"/>
  <c r="J40" i="1"/>
  <c r="J41" i="1"/>
  <c r="I35" i="1"/>
  <c r="I36" i="1"/>
  <c r="I37" i="1"/>
  <c r="I38" i="1"/>
  <c r="I39" i="1"/>
  <c r="I40" i="1"/>
  <c r="I41" i="1"/>
  <c r="H35" i="1"/>
  <c r="H36" i="1"/>
  <c r="H37" i="1"/>
  <c r="H38" i="1"/>
  <c r="H39" i="1"/>
  <c r="H40" i="1"/>
  <c r="H41" i="1"/>
  <c r="G35" i="1"/>
  <c r="G36" i="1"/>
  <c r="G37" i="1"/>
  <c r="G38" i="1"/>
  <c r="G39" i="1"/>
  <c r="G40" i="1"/>
  <c r="G41" i="1"/>
  <c r="F35" i="1"/>
  <c r="F36" i="1"/>
  <c r="F37" i="1"/>
  <c r="F38" i="1"/>
  <c r="F39" i="1"/>
  <c r="X21" i="1" s="1"/>
  <c r="F40" i="1"/>
  <c r="F41" i="1"/>
  <c r="E35" i="1"/>
  <c r="X17" i="1" s="1"/>
  <c r="E36" i="1"/>
  <c r="X18" i="1" s="1"/>
  <c r="E37" i="1"/>
  <c r="E38" i="1"/>
  <c r="E39" i="1"/>
  <c r="E40" i="1"/>
  <c r="E41" i="1"/>
  <c r="D35" i="1"/>
  <c r="D36" i="1"/>
  <c r="D37" i="1"/>
  <c r="X19" i="1" s="1"/>
  <c r="H19" i="7" s="1"/>
  <c r="P19" i="7" s="1"/>
  <c r="S19" i="7" s="1"/>
  <c r="D38" i="1"/>
  <c r="D39" i="1"/>
  <c r="D40" i="1"/>
  <c r="D41" i="1"/>
  <c r="X23" i="1" s="1"/>
  <c r="C35" i="1"/>
  <c r="C36" i="1"/>
  <c r="C37" i="1"/>
  <c r="C38" i="1"/>
  <c r="X20" i="1" s="1"/>
  <c r="C39" i="1"/>
  <c r="C40" i="1"/>
  <c r="C41" i="1"/>
  <c r="C25" i="7"/>
  <c r="D25" i="7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15" i="1" s="1"/>
  <c r="H15" i="7" s="1"/>
  <c r="P15" i="7" s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14" i="1" s="1"/>
  <c r="H14" i="7" s="1"/>
  <c r="P14" i="7" s="1"/>
  <c r="S14" i="7" s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X12" i="1" s="1"/>
  <c r="H12" i="7" s="1"/>
  <c r="P12" i="7" s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X11" i="1" s="1"/>
  <c r="H11" i="7" s="1"/>
  <c r="P11" i="7" s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X9" i="1" s="1"/>
  <c r="H9" i="7" s="1"/>
  <c r="P9" i="7" s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X8" i="1" s="1"/>
  <c r="H8" i="7" s="1"/>
  <c r="P8" i="7" s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I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H24" i="1"/>
  <c r="G24" i="1"/>
  <c r="F24" i="1"/>
  <c r="E24" i="1"/>
  <c r="D24" i="1"/>
  <c r="C24" i="1"/>
  <c r="E25" i="7"/>
  <c r="F25" i="7"/>
  <c r="G25" i="7"/>
  <c r="Q6" i="7"/>
  <c r="X13" i="1"/>
  <c r="H13" i="7" s="1"/>
  <c r="P13" i="7" s="1"/>
  <c r="O6" i="7"/>
  <c r="X10" i="1" l="1"/>
  <c r="H10" i="7" s="1"/>
  <c r="P10" i="7" s="1"/>
  <c r="S10" i="7" s="1"/>
  <c r="X22" i="1"/>
  <c r="H22" i="7" s="1"/>
  <c r="P22" i="7" s="1"/>
  <c r="S22" i="7" s="1"/>
  <c r="X16" i="1"/>
  <c r="H16" i="7" s="1"/>
  <c r="P16" i="7" s="1"/>
  <c r="S16" i="7" s="1"/>
  <c r="R15" i="7"/>
  <c r="S15" i="7"/>
  <c r="R13" i="7"/>
  <c r="S13" i="7"/>
  <c r="T13" i="7" s="1"/>
  <c r="J13" i="7" s="1"/>
  <c r="R12" i="7"/>
  <c r="S12" i="7"/>
  <c r="T12" i="7" s="1"/>
  <c r="J12" i="7" s="1"/>
  <c r="R11" i="7"/>
  <c r="S11" i="7"/>
  <c r="T11" i="7" s="1"/>
  <c r="J11" i="7" s="1"/>
  <c r="R9" i="7"/>
  <c r="S9" i="7"/>
  <c r="T9" i="7" s="1"/>
  <c r="R8" i="7"/>
  <c r="S8" i="7"/>
  <c r="T8" i="7" s="1"/>
  <c r="J8" i="7" s="1"/>
  <c r="H20" i="7"/>
  <c r="P20" i="7" s="1"/>
  <c r="S20" i="7" s="1"/>
  <c r="H18" i="7"/>
  <c r="P18" i="7" s="1"/>
  <c r="S18" i="7" s="1"/>
  <c r="H21" i="7"/>
  <c r="P21" i="7" s="1"/>
  <c r="S21" i="7" s="1"/>
  <c r="H23" i="7"/>
  <c r="P23" i="7" s="1"/>
  <c r="S23" i="7" s="1"/>
  <c r="H17" i="7"/>
  <c r="P17" i="7" s="1"/>
  <c r="S17" i="7" s="1"/>
  <c r="X7" i="1"/>
  <c r="H7" i="7" s="1"/>
  <c r="P7" i="7" s="1"/>
  <c r="S7" i="7" s="1"/>
  <c r="T15" i="7"/>
  <c r="J15" i="7" s="1"/>
  <c r="R14" i="7"/>
  <c r="T14" i="7" s="1"/>
  <c r="J14" i="7" s="1"/>
  <c r="R19" i="7"/>
  <c r="T19" i="7" s="1"/>
  <c r="J19" i="7" s="1"/>
  <c r="R10" i="7"/>
  <c r="T10" i="7" s="1"/>
  <c r="J10" i="7" s="1"/>
  <c r="X6" i="1"/>
  <c r="R16" i="7" l="1"/>
  <c r="T17" i="7"/>
  <c r="J17" i="7" s="1"/>
  <c r="R17" i="7"/>
  <c r="R21" i="7"/>
  <c r="T21" i="7"/>
  <c r="J21" i="7" s="1"/>
  <c r="R22" i="7"/>
  <c r="T22" i="7"/>
  <c r="J22" i="7" s="1"/>
  <c r="T18" i="7"/>
  <c r="J18" i="7" s="1"/>
  <c r="R18" i="7"/>
  <c r="R23" i="7"/>
  <c r="T23" i="7"/>
  <c r="J23" i="7" s="1"/>
  <c r="T20" i="7"/>
  <c r="J20" i="7" s="1"/>
  <c r="R20" i="7"/>
  <c r="R7" i="7"/>
  <c r="T7" i="7" s="1"/>
  <c r="J7" i="7" s="1"/>
  <c r="H25" i="7"/>
  <c r="J9" i="7"/>
  <c r="P6" i="7"/>
  <c r="S6" i="7" l="1"/>
  <c r="R6" i="7"/>
  <c r="T6" i="7" s="1"/>
  <c r="T16" i="7"/>
  <c r="J16" i="7" s="1"/>
  <c r="J6" i="7" l="1"/>
  <c r="J25" i="7" s="1"/>
</calcChain>
</file>

<file path=xl/sharedStrings.xml><?xml version="1.0" encoding="utf-8"?>
<sst xmlns="http://schemas.openxmlformats.org/spreadsheetml/2006/main" count="104" uniqueCount="67">
  <si>
    <t>Código</t>
  </si>
  <si>
    <t>Peso</t>
  </si>
  <si>
    <t>Laboratórios</t>
  </si>
  <si>
    <t>Prática</t>
  </si>
  <si>
    <t>LT36D - Laboratórios e Notas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</si>
  <si>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</si>
  <si>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</si>
  <si>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</si>
  <si>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</si>
  <si>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</si>
  <si>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</si>
  <si>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</si>
  <si>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</si>
  <si>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</si>
  <si>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</si>
  <si>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</si>
  <si>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</si>
  <si>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</si>
  <si>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</si>
  <si>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A.D.</t>
  </si>
  <si>
    <t>P1</t>
  </si>
  <si>
    <t>P2</t>
  </si>
  <si>
    <t>SUB</t>
  </si>
  <si>
    <t>LAB</t>
  </si>
  <si>
    <t>Média</t>
  </si>
  <si>
    <t>PI</t>
  </si>
  <si>
    <t>Nome</t>
  </si>
  <si>
    <t>Avaliações</t>
  </si>
  <si>
    <t>Trab.</t>
  </si>
  <si>
    <t>Sub</t>
  </si>
  <si>
    <t>Lab</t>
  </si>
  <si>
    <r>
      <t>Avaliação Diagnóstico (</t>
    </r>
    <r>
      <rPr>
        <b/>
        <sz val="10"/>
        <rFont val="Tahoma"/>
        <family val="2"/>
      </rPr>
      <t>A.D.</t>
    </r>
    <r>
      <rPr>
        <sz val="10"/>
        <rFont val="Tahoma"/>
        <family val="2"/>
      </rPr>
      <t>)</t>
    </r>
  </si>
  <si>
    <r>
      <t>Prova 01 (</t>
    </r>
    <r>
      <rPr>
        <b/>
        <sz val="10"/>
        <rFont val="Tahoma"/>
        <family val="2"/>
      </rPr>
      <t>P1</t>
    </r>
    <r>
      <rPr>
        <sz val="10"/>
        <rFont val="Tahoma"/>
        <family val="2"/>
      </rPr>
      <t>)</t>
    </r>
  </si>
  <si>
    <r>
      <t>Prova 02 (</t>
    </r>
    <r>
      <rPr>
        <b/>
        <sz val="10"/>
        <rFont val="Tahoma"/>
        <family val="2"/>
      </rPr>
      <t>P2</t>
    </r>
    <r>
      <rPr>
        <sz val="10"/>
        <rFont val="Tahoma"/>
        <family val="2"/>
      </rPr>
      <t>)</t>
    </r>
  </si>
  <si>
    <r>
      <t>Trabalho (</t>
    </r>
    <r>
      <rPr>
        <b/>
        <sz val="10"/>
        <rFont val="Tahoma"/>
        <family val="2"/>
      </rPr>
      <t>Trab.</t>
    </r>
    <r>
      <rPr>
        <sz val="10"/>
        <rFont val="Tahoma"/>
        <family val="2"/>
      </rPr>
      <t>)</t>
    </r>
  </si>
  <si>
    <t>Valor</t>
  </si>
  <si>
    <r>
      <t>Substitutiva (</t>
    </r>
    <r>
      <rPr>
        <b/>
        <sz val="10"/>
        <rFont val="Tahoma"/>
        <family val="2"/>
      </rPr>
      <t>SUB</t>
    </r>
    <r>
      <rPr>
        <sz val="10"/>
        <rFont val="Tahoma"/>
        <family val="2"/>
      </rPr>
      <t>)</t>
    </r>
  </si>
  <si>
    <t>Média=</t>
  </si>
  <si>
    <t>Méida da Turma</t>
  </si>
  <si>
    <t>Ad</t>
  </si>
  <si>
    <t>Trab</t>
  </si>
  <si>
    <t>Pi</t>
  </si>
  <si>
    <t>MI</t>
  </si>
  <si>
    <t>MI-Sub</t>
  </si>
  <si>
    <t>Alan Vinicius Trento</t>
  </si>
  <si>
    <t>Eduardo Manfio</t>
  </si>
  <si>
    <t>Evandro Caseiro Oliveira</t>
  </si>
  <si>
    <t>Gabriel De Arruda Leite</t>
  </si>
  <si>
    <t>Gabriela Bertolini Ferreira Rosa</t>
  </si>
  <si>
    <t>Guilherme Denker Kamke</t>
  </si>
  <si>
    <t>Igor Lourenco Lopes</t>
  </si>
  <si>
    <t>Joao Marcos Pericaro Lopes</t>
  </si>
  <si>
    <t>Jose Henrique Barrientos</t>
  </si>
  <si>
    <t>Leonardo De Melo Abreu</t>
  </si>
  <si>
    <t>Luis Felipe Mesquita</t>
  </si>
  <si>
    <t>Luiz Gabriel Canton Loch</t>
  </si>
  <si>
    <t>Matheus Alves Sponton</t>
  </si>
  <si>
    <t>Matheus Hiroyuki Donadi Ikeda</t>
  </si>
  <si>
    <t>Michelle Mirany Da Costa</t>
  </si>
  <si>
    <t>Moises Sampaio Da Silva</t>
  </si>
  <si>
    <t>Reginaldo Ferreira De Sousa Barb</t>
  </si>
  <si>
    <t>Rodolfo Eudes Souza</t>
  </si>
  <si>
    <t>P.I.</t>
  </si>
  <si>
    <r>
      <t>Laboratórios (</t>
    </r>
    <r>
      <rPr>
        <b/>
        <sz val="10"/>
        <rFont val="Tahoma"/>
        <family val="2"/>
      </rPr>
      <t>LAB</t>
    </r>
    <r>
      <rPr>
        <sz val="10"/>
        <rFont val="Tahoma"/>
        <family val="2"/>
      </rPr>
      <t>).</t>
    </r>
  </si>
  <si>
    <t xml:space="preserve">Valor </t>
  </si>
  <si>
    <r>
      <t xml:space="preserve">* Atenção: A </t>
    </r>
    <r>
      <rPr>
        <b/>
        <sz val="10"/>
        <color rgb="FFFF0000"/>
        <rFont val="Tahoma"/>
        <family val="2"/>
      </rPr>
      <t>SUB</t>
    </r>
    <r>
      <rPr>
        <sz val="10"/>
        <color rgb="FFFF0000"/>
        <rFont val="Tahoma"/>
        <family val="2"/>
      </rPr>
      <t xml:space="preserve"> irá, necessariamente, substituir a menor nota, seja a nota P1 ou nota P2. *</t>
    </r>
  </si>
  <si>
    <t>A.D. + P1 + P2 + Trab. +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</si>
</sst>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0"/>
    <numFmt numFmtId="167" formatCode="0.000"/>
    <numFmt numFmtId="168" formatCode="_(* #,##0.000_);_(* \(#,##0.000\);_(* &quot;-&quot;??_);_(@_)"/>
    <numFmt numFmtId="169" formatCode="_-* #,##0.000_-;\-* #,##0.000_-;_-* &quot;-&quot;???_-;_-@_-"/>
    <numFmt numFmtId="170" formatCode="_-* #,##0.0000_-;\-* #,##0.0000_-;_-* &quot;-&quot;????_-;_-@_-"/>
  </numFmts>
  <fonts count="21" x14ac:knownFonts="1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i/>
      <sz val="10"/>
      <color theme="0" tint="-0.34998626667073579"/>
      <name val="Tahoma"/>
      <family val="2"/>
    </font>
    <font>
      <b/>
      <sz val="10"/>
      <color rgb="FF0070C0"/>
      <name val="Tahoma"/>
      <family val="2"/>
    </font>
    <font>
      <sz val="10"/>
      <color theme="1"/>
      <name val="Tahoma"/>
      <family val="2"/>
    </font>
    <font>
      <i/>
      <sz val="10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sz val="10"/>
      <color theme="0" tint="-0.34998626667073579"/>
      <name val="Tahoma"/>
      <family val="2"/>
    </font>
    <font>
      <sz val="10"/>
      <color theme="0" tint="-0.249977111117893"/>
      <name val="Tahoma"/>
      <family val="2"/>
    </font>
    <font>
      <b/>
      <sz val="10"/>
      <color theme="0" tint="-4.9989318521683403E-2"/>
      <name val="Tahoma"/>
      <family val="2"/>
    </font>
    <font>
      <b/>
      <i/>
      <sz val="10"/>
      <color theme="0" tint="-4.9989318521683403E-2"/>
      <name val="Tahoma"/>
      <family val="2"/>
    </font>
    <font>
      <i/>
      <sz val="10"/>
      <color theme="0" tint="-4.9989318521683403E-2"/>
      <name val="Tahoma"/>
      <family val="2"/>
    </font>
    <font>
      <sz val="10"/>
      <color theme="0" tint="-4.9989318521683403E-2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i/>
      <sz val="10"/>
      <color theme="0"/>
      <name val="Tahoma"/>
      <family val="2"/>
    </font>
    <font>
      <sz val="10"/>
      <color theme="0" tint="-0.1499984740745262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4" fontId="3" fillId="5" borderId="2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3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9" fontId="3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8" fontId="9" fillId="2" borderId="0" xfId="0" applyNumberFormat="1" applyFont="1" applyFill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5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7" fontId="14" fillId="2" borderId="0" xfId="0" applyNumberFormat="1" applyFont="1" applyFill="1" applyAlignment="1">
      <alignment horizontal="center" vertical="center"/>
    </xf>
    <xf numFmtId="168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68" fontId="15" fillId="2" borderId="0" xfId="0" applyNumberFormat="1" applyFont="1" applyFill="1" applyAlignment="1">
      <alignment horizontal="center"/>
    </xf>
    <xf numFmtId="170" fontId="15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3" fontId="14" fillId="2" borderId="0" xfId="0" applyNumberFormat="1" applyFont="1" applyFill="1" applyAlignment="1">
      <alignment horizont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left" vertical="center"/>
    </xf>
    <xf numFmtId="164" fontId="3" fillId="6" borderId="2" xfId="1" applyFont="1" applyFill="1" applyBorder="1" applyAlignment="1">
      <alignment horizontal="center" vertical="center"/>
    </xf>
    <xf numFmtId="164" fontId="6" fillId="6" borderId="2" xfId="1" applyFont="1" applyFill="1" applyBorder="1" applyAlignment="1">
      <alignment horizontal="center" vertical="center"/>
    </xf>
    <xf numFmtId="165" fontId="5" fillId="6" borderId="2" xfId="1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left" vertical="center"/>
    </xf>
    <xf numFmtId="164" fontId="3" fillId="6" borderId="4" xfId="1" applyFont="1" applyFill="1" applyBorder="1" applyAlignment="1">
      <alignment horizontal="center" vertical="center"/>
    </xf>
    <xf numFmtId="164" fontId="6" fillId="6" borderId="4" xfId="1" applyFont="1" applyFill="1" applyBorder="1" applyAlignment="1">
      <alignment horizontal="center" vertical="center"/>
    </xf>
    <xf numFmtId="165" fontId="5" fillId="6" borderId="4" xfId="1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" fontId="18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167" fontId="18" fillId="2" borderId="0" xfId="0" applyNumberFormat="1" applyFont="1" applyFill="1" applyAlignment="1">
      <alignment horizontal="center" vertical="center"/>
    </xf>
    <xf numFmtId="168" fontId="18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horizontal="center" vertical="center"/>
    </xf>
    <xf numFmtId="164" fontId="14" fillId="6" borderId="2" xfId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vertical="center"/>
    </xf>
    <xf numFmtId="164" fontId="14" fillId="2" borderId="2" xfId="1" applyFont="1" applyFill="1" applyBorder="1" applyAlignment="1">
      <alignment horizontal="center" vertical="center"/>
    </xf>
    <xf numFmtId="164" fontId="14" fillId="6" borderId="4" xfId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9" fontId="20" fillId="2" borderId="0" xfId="0" applyNumberFormat="1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2"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tabSelected="1" zoomScaleNormal="100" workbookViewId="0">
      <selection sqref="A1:J1"/>
    </sheetView>
  </sheetViews>
  <sheetFormatPr defaultRowHeight="12.75" x14ac:dyDescent="0.2"/>
  <cols>
    <col min="1" max="1" width="8.7109375" style="1" customWidth="1"/>
    <col min="2" max="2" width="29.28515625" style="1" bestFit="1" customWidth="1"/>
    <col min="3" max="3" width="7.5703125" style="1" bestFit="1" customWidth="1"/>
    <col min="4" max="5" width="7.85546875" style="1" bestFit="1" customWidth="1"/>
    <col min="6" max="6" width="8.7109375" style="1" bestFit="1" customWidth="1"/>
    <col min="7" max="7" width="7" style="1" bestFit="1" customWidth="1"/>
    <col min="8" max="8" width="8" style="1" bestFit="1" customWidth="1"/>
    <col min="9" max="9" width="7.42578125" style="1" bestFit="1" customWidth="1"/>
    <col min="10" max="10" width="9.28515625" style="1" bestFit="1" customWidth="1"/>
    <col min="11" max="19" width="7.7109375" style="62" customWidth="1"/>
    <col min="20" max="20" width="7.7109375" style="63" customWidth="1"/>
    <col min="21" max="21" width="7.7109375" style="57" customWidth="1"/>
    <col min="22" max="25" width="7.7109375" style="24" customWidth="1"/>
    <col min="26" max="26" width="5.140625" style="24" bestFit="1" customWidth="1"/>
    <col min="27" max="27" width="8" style="24" bestFit="1" customWidth="1"/>
    <col min="28" max="16384" width="9.140625" style="1"/>
  </cols>
  <sheetData>
    <row r="1" spans="1:27" x14ac:dyDescent="0.2">
      <c r="A1" s="93" t="s">
        <v>4</v>
      </c>
      <c r="B1" s="94"/>
      <c r="C1" s="94"/>
      <c r="D1" s="94"/>
      <c r="E1" s="94"/>
      <c r="F1" s="94"/>
      <c r="G1" s="94"/>
      <c r="H1" s="94"/>
      <c r="I1" s="94"/>
      <c r="J1" s="95"/>
    </row>
    <row r="2" spans="1:27" s="3" customFormat="1" ht="12.75" customHeight="1" x14ac:dyDescent="0.2">
      <c r="A2" s="86" t="s">
        <v>0</v>
      </c>
      <c r="B2" s="88" t="s">
        <v>27</v>
      </c>
      <c r="C2" s="89"/>
      <c r="D2" s="89"/>
      <c r="E2" s="89"/>
      <c r="F2" s="89"/>
      <c r="G2" s="89"/>
      <c r="H2" s="89"/>
      <c r="I2" s="90"/>
      <c r="J2" s="86" t="s">
        <v>24</v>
      </c>
      <c r="K2" s="64"/>
      <c r="L2" s="64"/>
      <c r="M2" s="64"/>
      <c r="N2" s="64"/>
      <c r="O2" s="64"/>
      <c r="P2" s="64"/>
      <c r="Q2" s="64"/>
      <c r="R2" s="64"/>
      <c r="S2" s="64"/>
      <c r="T2" s="65"/>
      <c r="U2" s="58"/>
      <c r="V2" s="25"/>
      <c r="W2" s="25"/>
      <c r="X2" s="25"/>
      <c r="Y2" s="25"/>
      <c r="Z2" s="25"/>
      <c r="AA2" s="25"/>
    </row>
    <row r="3" spans="1:27" s="3" customFormat="1" x14ac:dyDescent="0.2">
      <c r="A3" s="96"/>
      <c r="B3" s="86" t="s">
        <v>26</v>
      </c>
      <c r="C3" s="86" t="s">
        <v>19</v>
      </c>
      <c r="D3" s="86" t="s">
        <v>20</v>
      </c>
      <c r="E3" s="86" t="s">
        <v>21</v>
      </c>
      <c r="F3" s="86" t="s">
        <v>28</v>
      </c>
      <c r="G3" s="86" t="s">
        <v>22</v>
      </c>
      <c r="H3" s="86" t="s">
        <v>23</v>
      </c>
      <c r="I3" s="91" t="s">
        <v>25</v>
      </c>
      <c r="J3" s="96"/>
      <c r="K3" s="64"/>
      <c r="L3" s="64"/>
      <c r="M3" s="64"/>
      <c r="N3" s="64"/>
      <c r="O3" s="64"/>
      <c r="P3" s="64"/>
      <c r="Q3" s="64"/>
      <c r="R3" s="64"/>
      <c r="S3" s="64"/>
      <c r="T3" s="65"/>
      <c r="U3" s="58"/>
      <c r="V3" s="25"/>
      <c r="W3" s="25"/>
      <c r="X3" s="25"/>
      <c r="Y3" s="25"/>
      <c r="Z3" s="25"/>
      <c r="AA3" s="25"/>
    </row>
    <row r="4" spans="1:27" s="3" customFormat="1" x14ac:dyDescent="0.2">
      <c r="A4" s="96"/>
      <c r="B4" s="98"/>
      <c r="C4" s="87"/>
      <c r="D4" s="87"/>
      <c r="E4" s="98"/>
      <c r="F4" s="87"/>
      <c r="G4" s="87"/>
      <c r="H4" s="87"/>
      <c r="I4" s="92"/>
      <c r="J4" s="96"/>
      <c r="K4" s="64"/>
      <c r="L4" s="64"/>
      <c r="M4" s="64"/>
      <c r="N4" s="64"/>
      <c r="O4" s="64"/>
      <c r="P4" s="64"/>
      <c r="Q4" s="64"/>
      <c r="R4" s="64"/>
      <c r="S4" s="64"/>
      <c r="T4" s="65"/>
      <c r="U4" s="58"/>
      <c r="V4" s="25"/>
      <c r="W4" s="25"/>
      <c r="X4" s="25"/>
      <c r="Y4" s="25"/>
      <c r="Z4" s="25"/>
      <c r="AA4" s="25"/>
    </row>
    <row r="5" spans="1:27" s="3" customFormat="1" x14ac:dyDescent="0.2">
      <c r="A5" s="97"/>
      <c r="B5" s="37" t="s">
        <v>1</v>
      </c>
      <c r="C5" s="38">
        <v>0.08</v>
      </c>
      <c r="D5" s="38">
        <v>0.32</v>
      </c>
      <c r="E5" s="38">
        <v>0.32</v>
      </c>
      <c r="F5" s="38">
        <v>0.08</v>
      </c>
      <c r="G5" s="38">
        <v>0.32</v>
      </c>
      <c r="H5" s="38">
        <v>0.2</v>
      </c>
      <c r="I5" s="53">
        <v>0</v>
      </c>
      <c r="J5" s="97"/>
      <c r="K5" s="81" t="s">
        <v>39</v>
      </c>
      <c r="L5" s="81" t="s">
        <v>20</v>
      </c>
      <c r="M5" s="81" t="s">
        <v>21</v>
      </c>
      <c r="N5" s="81" t="s">
        <v>29</v>
      </c>
      <c r="O5" s="81" t="s">
        <v>40</v>
      </c>
      <c r="P5" s="81" t="s">
        <v>30</v>
      </c>
      <c r="Q5" s="81" t="s">
        <v>41</v>
      </c>
      <c r="R5" s="81" t="s">
        <v>42</v>
      </c>
      <c r="S5" s="81" t="s">
        <v>29</v>
      </c>
      <c r="T5" s="82" t="s">
        <v>43</v>
      </c>
      <c r="U5" s="58"/>
      <c r="V5" s="30"/>
      <c r="W5" s="30"/>
      <c r="X5" s="30"/>
      <c r="Y5" s="30"/>
      <c r="Z5" s="26"/>
      <c r="AA5" s="26"/>
    </row>
    <row r="6" spans="1:27" x14ac:dyDescent="0.2">
      <c r="A6" s="45">
        <v>1601970</v>
      </c>
      <c r="B6" s="49" t="s">
        <v>44</v>
      </c>
      <c r="C6" s="15">
        <v>0</v>
      </c>
      <c r="D6" s="15">
        <v>0</v>
      </c>
      <c r="E6" s="15">
        <v>0</v>
      </c>
      <c r="F6" s="42">
        <v>0</v>
      </c>
      <c r="G6" s="15">
        <v>0</v>
      </c>
      <c r="H6" s="15">
        <v>10</v>
      </c>
      <c r="I6" s="100">
        <v>0</v>
      </c>
      <c r="J6" s="13">
        <f>ROUNDDOWN(T6,1)</f>
        <v>2</v>
      </c>
      <c r="K6" s="83">
        <f>C6*$C$5</f>
        <v>0</v>
      </c>
      <c r="L6" s="83">
        <f>D6*$D$5</f>
        <v>0</v>
      </c>
      <c r="M6" s="83">
        <f>E6*$E$5</f>
        <v>0</v>
      </c>
      <c r="N6" s="83">
        <f>G6*$G$5</f>
        <v>0</v>
      </c>
      <c r="O6" s="83">
        <f>F6*$F$5</f>
        <v>0</v>
      </c>
      <c r="P6" s="83">
        <f>H6*$H$5</f>
        <v>2</v>
      </c>
      <c r="Q6" s="83">
        <f>I6*$I$5</f>
        <v>0</v>
      </c>
      <c r="R6" s="83">
        <f t="shared" ref="R6:R23" si="0">L6+M6+N6-SMALL(L6:N6,1)+K6+O6+P6+Q6</f>
        <v>2</v>
      </c>
      <c r="S6" s="83">
        <f>L6+M6-SMALL(L6:M6,1)+N6+K6+O6+P6+Q6</f>
        <v>2</v>
      </c>
      <c r="T6" s="84">
        <f>IF(G6=0,R6,S6)</f>
        <v>2</v>
      </c>
      <c r="U6" s="60"/>
      <c r="V6" s="31"/>
      <c r="W6" s="31"/>
      <c r="X6" s="31"/>
      <c r="Y6" s="31"/>
      <c r="Z6" s="27"/>
      <c r="AA6" s="29"/>
    </row>
    <row r="7" spans="1:27" x14ac:dyDescent="0.2">
      <c r="A7" s="68">
        <v>1764195</v>
      </c>
      <c r="B7" s="69" t="s">
        <v>45</v>
      </c>
      <c r="C7" s="70">
        <v>0</v>
      </c>
      <c r="D7" s="70">
        <v>0</v>
      </c>
      <c r="E7" s="70">
        <v>0</v>
      </c>
      <c r="F7" s="71">
        <v>0</v>
      </c>
      <c r="G7" s="70">
        <v>0</v>
      </c>
      <c r="H7" s="70">
        <f>Laboratórios!X7*10</f>
        <v>10</v>
      </c>
      <c r="I7" s="101">
        <v>0</v>
      </c>
      <c r="J7" s="72">
        <f t="shared" ref="J7:J23" si="1">ROUNDDOWN(T7,1)</f>
        <v>2</v>
      </c>
      <c r="K7" s="83">
        <f>C7*$C$5</f>
        <v>0</v>
      </c>
      <c r="L7" s="83">
        <f>D7*$D$5</f>
        <v>0</v>
      </c>
      <c r="M7" s="83">
        <f>E7*$E$5</f>
        <v>0</v>
      </c>
      <c r="N7" s="83">
        <f>G7*$G$5</f>
        <v>0</v>
      </c>
      <c r="O7" s="83">
        <f>F7*$F$5</f>
        <v>0</v>
      </c>
      <c r="P7" s="83">
        <f>H7*$H$5</f>
        <v>2</v>
      </c>
      <c r="Q7" s="83">
        <f>I7*$I$5</f>
        <v>0</v>
      </c>
      <c r="R7" s="83">
        <f t="shared" si="0"/>
        <v>2</v>
      </c>
      <c r="S7" s="83">
        <f t="shared" ref="S7:S23" si="2">L7+M7-SMALL(L7:M7,1)+N7+K7+O7+P7+Q7</f>
        <v>2</v>
      </c>
      <c r="T7" s="84">
        <f>IF(G7="",R7,S7)</f>
        <v>2</v>
      </c>
      <c r="U7" s="60"/>
      <c r="V7" s="31"/>
      <c r="W7" s="31"/>
      <c r="X7" s="31"/>
      <c r="Y7" s="31"/>
      <c r="Z7" s="27"/>
      <c r="AA7" s="29"/>
    </row>
    <row r="8" spans="1:27" x14ac:dyDescent="0.2">
      <c r="A8" s="46">
        <v>1551663</v>
      </c>
      <c r="B8" s="50" t="s">
        <v>46</v>
      </c>
      <c r="C8" s="12">
        <v>0</v>
      </c>
      <c r="D8" s="12">
        <v>0</v>
      </c>
      <c r="E8" s="12">
        <v>0</v>
      </c>
      <c r="F8" s="43">
        <v>0</v>
      </c>
      <c r="G8" s="12">
        <v>0</v>
      </c>
      <c r="H8" s="12">
        <f>Laboratórios!X8*10</f>
        <v>10</v>
      </c>
      <c r="I8" s="102">
        <v>0</v>
      </c>
      <c r="J8" s="14">
        <f t="shared" si="1"/>
        <v>2</v>
      </c>
      <c r="K8" s="83">
        <f>C8*$C$5</f>
        <v>0</v>
      </c>
      <c r="L8" s="83">
        <f>D8*$D$5</f>
        <v>0</v>
      </c>
      <c r="M8" s="83">
        <f>E8*$E$5</f>
        <v>0</v>
      </c>
      <c r="N8" s="83">
        <f>G8*$G$5</f>
        <v>0</v>
      </c>
      <c r="O8" s="83">
        <f>F8*$F$5</f>
        <v>0</v>
      </c>
      <c r="P8" s="83">
        <f>H8*$H$5</f>
        <v>2</v>
      </c>
      <c r="Q8" s="83">
        <f>I8*$I$5</f>
        <v>0</v>
      </c>
      <c r="R8" s="83">
        <f t="shared" si="0"/>
        <v>2</v>
      </c>
      <c r="S8" s="83">
        <f t="shared" si="2"/>
        <v>2</v>
      </c>
      <c r="T8" s="84">
        <f>IF(G8="",R8,S8)</f>
        <v>2</v>
      </c>
      <c r="U8" s="60"/>
      <c r="V8" s="31"/>
      <c r="W8" s="31"/>
      <c r="X8" s="31"/>
      <c r="Y8" s="31"/>
      <c r="Z8" s="27"/>
      <c r="AA8" s="29"/>
    </row>
    <row r="9" spans="1:27" x14ac:dyDescent="0.2">
      <c r="A9" s="68">
        <v>1913832</v>
      </c>
      <c r="B9" s="69" t="s">
        <v>47</v>
      </c>
      <c r="C9" s="70">
        <v>0</v>
      </c>
      <c r="D9" s="70">
        <v>0</v>
      </c>
      <c r="E9" s="70">
        <v>0</v>
      </c>
      <c r="F9" s="71">
        <v>0</v>
      </c>
      <c r="G9" s="70">
        <v>0</v>
      </c>
      <c r="H9" s="70">
        <f>Laboratórios!X9*10</f>
        <v>10</v>
      </c>
      <c r="I9" s="101">
        <v>0</v>
      </c>
      <c r="J9" s="72">
        <f t="shared" si="1"/>
        <v>2</v>
      </c>
      <c r="K9" s="83">
        <f>C9*$C$5</f>
        <v>0</v>
      </c>
      <c r="L9" s="83">
        <f>D9*$D$5</f>
        <v>0</v>
      </c>
      <c r="M9" s="83">
        <f>E9*$E$5</f>
        <v>0</v>
      </c>
      <c r="N9" s="83">
        <f>G9*$G$5</f>
        <v>0</v>
      </c>
      <c r="O9" s="83">
        <f>F9*$F$5</f>
        <v>0</v>
      </c>
      <c r="P9" s="83">
        <f>H9*$H$5</f>
        <v>2</v>
      </c>
      <c r="Q9" s="83">
        <f>I9*$I$5</f>
        <v>0</v>
      </c>
      <c r="R9" s="83">
        <f t="shared" si="0"/>
        <v>2</v>
      </c>
      <c r="S9" s="83">
        <f t="shared" si="2"/>
        <v>2</v>
      </c>
      <c r="T9" s="84">
        <f>IF(G9="",R9,S9)</f>
        <v>2</v>
      </c>
      <c r="U9" s="60"/>
      <c r="V9" s="31"/>
      <c r="W9" s="31"/>
      <c r="X9" s="31"/>
      <c r="Y9" s="31"/>
      <c r="Z9" s="27"/>
      <c r="AA9" s="29"/>
    </row>
    <row r="10" spans="1:27" x14ac:dyDescent="0.2">
      <c r="A10" s="46">
        <v>1551310</v>
      </c>
      <c r="B10" s="50" t="s">
        <v>48</v>
      </c>
      <c r="C10" s="12">
        <v>0</v>
      </c>
      <c r="D10" s="12">
        <v>0</v>
      </c>
      <c r="E10" s="12">
        <v>0</v>
      </c>
      <c r="F10" s="43">
        <v>0</v>
      </c>
      <c r="G10" s="12">
        <v>0</v>
      </c>
      <c r="H10" s="12">
        <f>Laboratórios!X10*10</f>
        <v>10</v>
      </c>
      <c r="I10" s="102">
        <v>0</v>
      </c>
      <c r="J10" s="14">
        <f t="shared" si="1"/>
        <v>2</v>
      </c>
      <c r="K10" s="83">
        <f>C10*$C$5</f>
        <v>0</v>
      </c>
      <c r="L10" s="83">
        <f>D10*$D$5</f>
        <v>0</v>
      </c>
      <c r="M10" s="83">
        <f>E10*$E$5</f>
        <v>0</v>
      </c>
      <c r="N10" s="83">
        <f>G10*$G$5</f>
        <v>0</v>
      </c>
      <c r="O10" s="83">
        <f>F10*$F$5</f>
        <v>0</v>
      </c>
      <c r="P10" s="83">
        <f>H10*$H$5</f>
        <v>2</v>
      </c>
      <c r="Q10" s="83">
        <f>I10*$I$5</f>
        <v>0</v>
      </c>
      <c r="R10" s="83">
        <f t="shared" si="0"/>
        <v>2</v>
      </c>
      <c r="S10" s="83">
        <f t="shared" si="2"/>
        <v>2</v>
      </c>
      <c r="T10" s="84">
        <f>IF(G10="",R10,S10)</f>
        <v>2</v>
      </c>
      <c r="U10" s="60"/>
      <c r="V10" s="31"/>
      <c r="W10" s="31"/>
      <c r="X10" s="31"/>
      <c r="Y10" s="31"/>
      <c r="Z10" s="27"/>
      <c r="AA10" s="29"/>
    </row>
    <row r="11" spans="1:27" x14ac:dyDescent="0.2">
      <c r="A11" s="68">
        <v>1602837</v>
      </c>
      <c r="B11" s="69" t="s">
        <v>49</v>
      </c>
      <c r="C11" s="70">
        <v>0</v>
      </c>
      <c r="D11" s="70">
        <v>0</v>
      </c>
      <c r="E11" s="70">
        <v>0</v>
      </c>
      <c r="F11" s="71">
        <v>0</v>
      </c>
      <c r="G11" s="70">
        <v>0</v>
      </c>
      <c r="H11" s="70">
        <f>Laboratórios!X11*10</f>
        <v>10</v>
      </c>
      <c r="I11" s="101">
        <v>0</v>
      </c>
      <c r="J11" s="72">
        <f t="shared" si="1"/>
        <v>2</v>
      </c>
      <c r="K11" s="83">
        <f>C11*$C$5</f>
        <v>0</v>
      </c>
      <c r="L11" s="83">
        <f>D11*$D$5</f>
        <v>0</v>
      </c>
      <c r="M11" s="83">
        <f>E11*$E$5</f>
        <v>0</v>
      </c>
      <c r="N11" s="83">
        <f>G11*$G$5</f>
        <v>0</v>
      </c>
      <c r="O11" s="83">
        <f>F11*$F$5</f>
        <v>0</v>
      </c>
      <c r="P11" s="83">
        <f>H11*$H$5</f>
        <v>2</v>
      </c>
      <c r="Q11" s="83">
        <f>I11*$I$5</f>
        <v>0</v>
      </c>
      <c r="R11" s="83">
        <f t="shared" si="0"/>
        <v>2</v>
      </c>
      <c r="S11" s="83">
        <f t="shared" si="2"/>
        <v>2</v>
      </c>
      <c r="T11" s="84">
        <f>IF(G11="",R11,S11)</f>
        <v>2</v>
      </c>
      <c r="U11" s="60"/>
      <c r="V11" s="31"/>
      <c r="W11" s="31"/>
      <c r="X11" s="31"/>
      <c r="Y11" s="31"/>
      <c r="Z11" s="27"/>
      <c r="AA11" s="29"/>
    </row>
    <row r="12" spans="1:27" x14ac:dyDescent="0.2">
      <c r="A12" s="46">
        <v>1977210</v>
      </c>
      <c r="B12" s="50" t="s">
        <v>50</v>
      </c>
      <c r="C12" s="39">
        <v>0</v>
      </c>
      <c r="D12" s="39">
        <v>0</v>
      </c>
      <c r="E12" s="39">
        <v>0</v>
      </c>
      <c r="F12" s="44">
        <v>0</v>
      </c>
      <c r="G12" s="39">
        <v>0</v>
      </c>
      <c r="H12" s="39">
        <f>Laboratórios!X12*10</f>
        <v>10</v>
      </c>
      <c r="I12" s="103">
        <v>0</v>
      </c>
      <c r="J12" s="14">
        <f t="shared" si="1"/>
        <v>2</v>
      </c>
      <c r="K12" s="83">
        <f>C12*$C$5</f>
        <v>0</v>
      </c>
      <c r="L12" s="83">
        <f>D12*$D$5</f>
        <v>0</v>
      </c>
      <c r="M12" s="83">
        <f>E12*$E$5</f>
        <v>0</v>
      </c>
      <c r="N12" s="83">
        <f>G12*$G$5</f>
        <v>0</v>
      </c>
      <c r="O12" s="83">
        <f>F12*$F$5</f>
        <v>0</v>
      </c>
      <c r="P12" s="83">
        <f>H12*$H$5</f>
        <v>2</v>
      </c>
      <c r="Q12" s="83">
        <f>I12*$I$5</f>
        <v>0</v>
      </c>
      <c r="R12" s="83">
        <f t="shared" si="0"/>
        <v>2</v>
      </c>
      <c r="S12" s="83">
        <f t="shared" si="2"/>
        <v>2</v>
      </c>
      <c r="T12" s="84">
        <f>IF(G12="",R12,S12)</f>
        <v>2</v>
      </c>
      <c r="U12" s="60"/>
      <c r="V12" s="31"/>
      <c r="W12" s="31"/>
      <c r="X12" s="31"/>
      <c r="Y12" s="31"/>
      <c r="Z12" s="27"/>
      <c r="AA12" s="29"/>
    </row>
    <row r="13" spans="1:27" x14ac:dyDescent="0.2">
      <c r="A13" s="68">
        <v>1922831</v>
      </c>
      <c r="B13" s="69" t="s">
        <v>51</v>
      </c>
      <c r="C13" s="70">
        <v>0</v>
      </c>
      <c r="D13" s="70">
        <v>0</v>
      </c>
      <c r="E13" s="70">
        <v>0</v>
      </c>
      <c r="F13" s="71">
        <v>0</v>
      </c>
      <c r="G13" s="70">
        <v>0</v>
      </c>
      <c r="H13" s="70">
        <f>Laboratórios!X13*10</f>
        <v>10</v>
      </c>
      <c r="I13" s="101">
        <v>0</v>
      </c>
      <c r="J13" s="72">
        <f t="shared" si="1"/>
        <v>2</v>
      </c>
      <c r="K13" s="83">
        <f>C13*$C$5</f>
        <v>0</v>
      </c>
      <c r="L13" s="83">
        <f>D13*$D$5</f>
        <v>0</v>
      </c>
      <c r="M13" s="83">
        <f>E13*$E$5</f>
        <v>0</v>
      </c>
      <c r="N13" s="83">
        <f>G13*$G$5</f>
        <v>0</v>
      </c>
      <c r="O13" s="83">
        <f>F13*$F$5</f>
        <v>0</v>
      </c>
      <c r="P13" s="83">
        <f>H13*$H$5</f>
        <v>2</v>
      </c>
      <c r="Q13" s="83">
        <f>I13*$I$5</f>
        <v>0</v>
      </c>
      <c r="R13" s="83">
        <f t="shared" si="0"/>
        <v>2</v>
      </c>
      <c r="S13" s="83">
        <f t="shared" si="2"/>
        <v>2</v>
      </c>
      <c r="T13" s="84">
        <f>IF(G13="",R13,S13)</f>
        <v>2</v>
      </c>
      <c r="U13" s="60"/>
      <c r="V13" s="31"/>
      <c r="W13" s="31"/>
      <c r="X13" s="31"/>
      <c r="Y13" s="31"/>
      <c r="Z13" s="27"/>
      <c r="AA13" s="29"/>
    </row>
    <row r="14" spans="1:27" x14ac:dyDescent="0.2">
      <c r="A14" s="46">
        <v>1857266</v>
      </c>
      <c r="B14" s="50" t="s">
        <v>52</v>
      </c>
      <c r="C14" s="12">
        <v>0</v>
      </c>
      <c r="D14" s="12">
        <v>0</v>
      </c>
      <c r="E14" s="12">
        <v>0</v>
      </c>
      <c r="F14" s="43">
        <v>0</v>
      </c>
      <c r="G14" s="12">
        <v>0</v>
      </c>
      <c r="H14" s="12">
        <f>Laboratórios!X14*10</f>
        <v>10</v>
      </c>
      <c r="I14" s="102">
        <v>0</v>
      </c>
      <c r="J14" s="14">
        <f t="shared" si="1"/>
        <v>2</v>
      </c>
      <c r="K14" s="83">
        <f>C14*$C$5</f>
        <v>0</v>
      </c>
      <c r="L14" s="83">
        <f>D14*$D$5</f>
        <v>0</v>
      </c>
      <c r="M14" s="83">
        <f>E14*$E$5</f>
        <v>0</v>
      </c>
      <c r="N14" s="83">
        <f>G14*$G$5</f>
        <v>0</v>
      </c>
      <c r="O14" s="83">
        <f>F14*$F$5</f>
        <v>0</v>
      </c>
      <c r="P14" s="83">
        <f>H14*$H$5</f>
        <v>2</v>
      </c>
      <c r="Q14" s="83">
        <f>I14*$I$5</f>
        <v>0</v>
      </c>
      <c r="R14" s="83">
        <f t="shared" si="0"/>
        <v>2</v>
      </c>
      <c r="S14" s="83">
        <f t="shared" si="2"/>
        <v>2</v>
      </c>
      <c r="T14" s="84">
        <f>IF(G14="",R14,S14)</f>
        <v>2</v>
      </c>
      <c r="U14" s="60"/>
      <c r="V14" s="31"/>
      <c r="W14" s="31"/>
      <c r="X14" s="31"/>
      <c r="Y14" s="31"/>
      <c r="Z14" s="27"/>
      <c r="AA14" s="29"/>
    </row>
    <row r="15" spans="1:27" x14ac:dyDescent="0.2">
      <c r="A15" s="68">
        <v>1857991</v>
      </c>
      <c r="B15" s="69" t="s">
        <v>53</v>
      </c>
      <c r="C15" s="70">
        <v>0</v>
      </c>
      <c r="D15" s="70">
        <v>0</v>
      </c>
      <c r="E15" s="70">
        <v>0</v>
      </c>
      <c r="F15" s="71">
        <v>0</v>
      </c>
      <c r="G15" s="70">
        <v>0</v>
      </c>
      <c r="H15" s="70">
        <f>Laboratórios!X15*10</f>
        <v>10</v>
      </c>
      <c r="I15" s="101">
        <v>0</v>
      </c>
      <c r="J15" s="72">
        <f t="shared" si="1"/>
        <v>2</v>
      </c>
      <c r="K15" s="83">
        <f>C15*$C$5</f>
        <v>0</v>
      </c>
      <c r="L15" s="83">
        <f>D15*$D$5</f>
        <v>0</v>
      </c>
      <c r="M15" s="83">
        <f>E15*$E$5</f>
        <v>0</v>
      </c>
      <c r="N15" s="83">
        <f>G15*$G$5</f>
        <v>0</v>
      </c>
      <c r="O15" s="83">
        <f>F15*$F$5</f>
        <v>0</v>
      </c>
      <c r="P15" s="83">
        <f>H15*$H$5</f>
        <v>2</v>
      </c>
      <c r="Q15" s="83">
        <f>I15*$I$5</f>
        <v>0</v>
      </c>
      <c r="R15" s="83">
        <f t="shared" si="0"/>
        <v>2</v>
      </c>
      <c r="S15" s="83">
        <f t="shared" si="2"/>
        <v>2</v>
      </c>
      <c r="T15" s="84">
        <f>IF(G15="",R15,S15)</f>
        <v>2</v>
      </c>
      <c r="U15" s="60"/>
      <c r="V15" s="31"/>
      <c r="W15" s="31"/>
      <c r="X15" s="31"/>
      <c r="Y15" s="31"/>
      <c r="Z15" s="27"/>
      <c r="AA15" s="29"/>
    </row>
    <row r="16" spans="1:27" x14ac:dyDescent="0.2">
      <c r="A16" s="46">
        <v>1857290</v>
      </c>
      <c r="B16" s="50" t="s">
        <v>54</v>
      </c>
      <c r="C16" s="12">
        <v>0</v>
      </c>
      <c r="D16" s="12">
        <v>0</v>
      </c>
      <c r="E16" s="12">
        <v>0</v>
      </c>
      <c r="F16" s="43">
        <v>0</v>
      </c>
      <c r="G16" s="12">
        <v>0</v>
      </c>
      <c r="H16" s="39">
        <f>Laboratórios!X16*10</f>
        <v>10</v>
      </c>
      <c r="I16" s="102">
        <v>0</v>
      </c>
      <c r="J16" s="14">
        <f t="shared" si="1"/>
        <v>2</v>
      </c>
      <c r="K16" s="83">
        <f>C16*$C$5</f>
        <v>0</v>
      </c>
      <c r="L16" s="83">
        <f>D16*$D$5</f>
        <v>0</v>
      </c>
      <c r="M16" s="83">
        <f>E16*$E$5</f>
        <v>0</v>
      </c>
      <c r="N16" s="83">
        <f>G16*$G$5</f>
        <v>0</v>
      </c>
      <c r="O16" s="83">
        <f>F16*$F$5</f>
        <v>0</v>
      </c>
      <c r="P16" s="83">
        <f>H16*$H$5</f>
        <v>2</v>
      </c>
      <c r="Q16" s="83">
        <f>I16*$I$5</f>
        <v>0</v>
      </c>
      <c r="R16" s="83">
        <f t="shared" si="0"/>
        <v>2</v>
      </c>
      <c r="S16" s="83">
        <f t="shared" si="2"/>
        <v>2</v>
      </c>
      <c r="T16" s="84">
        <f>IF(G16="",R16,S16)</f>
        <v>2</v>
      </c>
      <c r="U16" s="60"/>
      <c r="V16" s="31"/>
      <c r="W16" s="31"/>
      <c r="X16" s="31"/>
      <c r="Y16" s="31"/>
      <c r="Z16" s="27"/>
      <c r="AA16" s="29"/>
    </row>
    <row r="17" spans="1:27" x14ac:dyDescent="0.2">
      <c r="A17" s="68">
        <v>1976419</v>
      </c>
      <c r="B17" s="69" t="s">
        <v>55</v>
      </c>
      <c r="C17" s="70">
        <v>0</v>
      </c>
      <c r="D17" s="70">
        <v>0</v>
      </c>
      <c r="E17" s="70">
        <v>0</v>
      </c>
      <c r="F17" s="71">
        <v>0</v>
      </c>
      <c r="G17" s="70">
        <v>0</v>
      </c>
      <c r="H17" s="70">
        <f>Laboratórios!X17*10</f>
        <v>10</v>
      </c>
      <c r="I17" s="101">
        <v>0</v>
      </c>
      <c r="J17" s="72">
        <f t="shared" si="1"/>
        <v>2</v>
      </c>
      <c r="K17" s="83">
        <f>C17*$C$5</f>
        <v>0</v>
      </c>
      <c r="L17" s="83">
        <f>D17*$D$5</f>
        <v>0</v>
      </c>
      <c r="M17" s="83">
        <f>E17*$E$5</f>
        <v>0</v>
      </c>
      <c r="N17" s="83">
        <f>G17*$G$5</f>
        <v>0</v>
      </c>
      <c r="O17" s="83">
        <f>F17*$F$5</f>
        <v>0</v>
      </c>
      <c r="P17" s="83">
        <f>H17*$H$5</f>
        <v>2</v>
      </c>
      <c r="Q17" s="83">
        <f>I17*$I$5</f>
        <v>0</v>
      </c>
      <c r="R17" s="83">
        <f t="shared" si="0"/>
        <v>2</v>
      </c>
      <c r="S17" s="83">
        <f t="shared" si="2"/>
        <v>2</v>
      </c>
      <c r="T17" s="84">
        <f>IF(G17="",R17,S17)</f>
        <v>2</v>
      </c>
      <c r="U17" s="60"/>
      <c r="V17" s="31"/>
      <c r="W17" s="31"/>
      <c r="X17" s="31"/>
      <c r="Y17" s="31"/>
      <c r="Z17" s="27"/>
      <c r="AA17" s="29"/>
    </row>
    <row r="18" spans="1:27" x14ac:dyDescent="0.2">
      <c r="A18" s="46">
        <v>1834983</v>
      </c>
      <c r="B18" s="50" t="s">
        <v>56</v>
      </c>
      <c r="C18" s="12">
        <v>0</v>
      </c>
      <c r="D18" s="12">
        <v>0</v>
      </c>
      <c r="E18" s="12">
        <v>0</v>
      </c>
      <c r="F18" s="43">
        <v>0</v>
      </c>
      <c r="G18" s="12">
        <v>0</v>
      </c>
      <c r="H18" s="12">
        <f>Laboratórios!X18*10</f>
        <v>10</v>
      </c>
      <c r="I18" s="102">
        <v>0</v>
      </c>
      <c r="J18" s="14">
        <f t="shared" si="1"/>
        <v>2</v>
      </c>
      <c r="K18" s="83">
        <f>C18*$C$5</f>
        <v>0</v>
      </c>
      <c r="L18" s="83">
        <f>D18*$D$5</f>
        <v>0</v>
      </c>
      <c r="M18" s="83">
        <f>E18*$E$5</f>
        <v>0</v>
      </c>
      <c r="N18" s="83">
        <f>G18*$G$5</f>
        <v>0</v>
      </c>
      <c r="O18" s="83">
        <f>F18*$F$5</f>
        <v>0</v>
      </c>
      <c r="P18" s="83">
        <f>H18*$H$5</f>
        <v>2</v>
      </c>
      <c r="Q18" s="83">
        <f>I18*$I$5</f>
        <v>0</v>
      </c>
      <c r="R18" s="83">
        <f t="shared" si="0"/>
        <v>2</v>
      </c>
      <c r="S18" s="83">
        <f t="shared" si="2"/>
        <v>2</v>
      </c>
      <c r="T18" s="84">
        <f>IF(G18="",R18,S18)</f>
        <v>2</v>
      </c>
      <c r="U18" s="60"/>
      <c r="V18" s="31"/>
      <c r="W18" s="31"/>
      <c r="X18" s="31"/>
      <c r="Y18" s="31"/>
      <c r="Z18" s="27"/>
      <c r="AA18" s="29"/>
    </row>
    <row r="19" spans="1:27" x14ac:dyDescent="0.2">
      <c r="A19" s="68">
        <v>1922882</v>
      </c>
      <c r="B19" s="69" t="s">
        <v>57</v>
      </c>
      <c r="C19" s="70">
        <v>0</v>
      </c>
      <c r="D19" s="70">
        <v>0</v>
      </c>
      <c r="E19" s="70">
        <v>0</v>
      </c>
      <c r="F19" s="71">
        <v>0</v>
      </c>
      <c r="G19" s="70">
        <v>0</v>
      </c>
      <c r="H19" s="70">
        <f>Laboratórios!X19*10</f>
        <v>10</v>
      </c>
      <c r="I19" s="101">
        <v>0</v>
      </c>
      <c r="J19" s="72">
        <f t="shared" si="1"/>
        <v>2</v>
      </c>
      <c r="K19" s="83">
        <f>C19*$C$5</f>
        <v>0</v>
      </c>
      <c r="L19" s="83">
        <f>D19*$D$5</f>
        <v>0</v>
      </c>
      <c r="M19" s="83">
        <f>E19*$E$5</f>
        <v>0</v>
      </c>
      <c r="N19" s="83">
        <f>G19*$G$5</f>
        <v>0</v>
      </c>
      <c r="O19" s="83">
        <f>F19*$F$5</f>
        <v>0</v>
      </c>
      <c r="P19" s="83">
        <f>H19*$H$5</f>
        <v>2</v>
      </c>
      <c r="Q19" s="83">
        <f>I19*$I$5</f>
        <v>0</v>
      </c>
      <c r="R19" s="83">
        <f t="shared" si="0"/>
        <v>2</v>
      </c>
      <c r="S19" s="83">
        <f t="shared" si="2"/>
        <v>2</v>
      </c>
      <c r="T19" s="84">
        <f>IF(G19="",R19,S19)</f>
        <v>2</v>
      </c>
      <c r="U19" s="60"/>
      <c r="V19" s="31"/>
      <c r="W19" s="31"/>
      <c r="X19" s="31"/>
      <c r="Y19" s="31"/>
      <c r="Z19" s="27"/>
      <c r="AA19" s="29"/>
    </row>
    <row r="20" spans="1:27" x14ac:dyDescent="0.2">
      <c r="A20" s="46">
        <v>1977270</v>
      </c>
      <c r="B20" s="50" t="s">
        <v>58</v>
      </c>
      <c r="C20" s="12">
        <v>0</v>
      </c>
      <c r="D20" s="12">
        <v>0</v>
      </c>
      <c r="E20" s="12">
        <v>0</v>
      </c>
      <c r="F20" s="43">
        <v>0</v>
      </c>
      <c r="G20" s="12">
        <v>0</v>
      </c>
      <c r="H20" s="39">
        <f>Laboratórios!X20*10</f>
        <v>10</v>
      </c>
      <c r="I20" s="102">
        <v>0</v>
      </c>
      <c r="J20" s="14">
        <f t="shared" si="1"/>
        <v>2</v>
      </c>
      <c r="K20" s="83">
        <f>C20*$C$5</f>
        <v>0</v>
      </c>
      <c r="L20" s="83">
        <f>D20*$D$5</f>
        <v>0</v>
      </c>
      <c r="M20" s="83">
        <f>E20*$E$5</f>
        <v>0</v>
      </c>
      <c r="N20" s="83">
        <f>G20*$G$5</f>
        <v>0</v>
      </c>
      <c r="O20" s="83">
        <f>F20*$F$5</f>
        <v>0</v>
      </c>
      <c r="P20" s="83">
        <f>H20*$H$5</f>
        <v>2</v>
      </c>
      <c r="Q20" s="83">
        <f>I20*$I$5</f>
        <v>0</v>
      </c>
      <c r="R20" s="83">
        <f t="shared" si="0"/>
        <v>2</v>
      </c>
      <c r="S20" s="83">
        <f t="shared" si="2"/>
        <v>2</v>
      </c>
      <c r="T20" s="84">
        <f>IF(G20="",R20,S20)</f>
        <v>2</v>
      </c>
      <c r="U20" s="60"/>
      <c r="V20" s="31"/>
      <c r="W20" s="31"/>
      <c r="X20" s="31"/>
      <c r="Y20" s="31"/>
      <c r="Z20" s="27"/>
      <c r="AA20" s="29"/>
    </row>
    <row r="21" spans="1:27" x14ac:dyDescent="0.2">
      <c r="A21" s="68">
        <v>1451391</v>
      </c>
      <c r="B21" s="69" t="s">
        <v>59</v>
      </c>
      <c r="C21" s="70">
        <v>0</v>
      </c>
      <c r="D21" s="70">
        <v>0</v>
      </c>
      <c r="E21" s="70">
        <v>0</v>
      </c>
      <c r="F21" s="71">
        <v>0</v>
      </c>
      <c r="G21" s="70">
        <v>0</v>
      </c>
      <c r="H21" s="70">
        <f>Laboratórios!X21*10</f>
        <v>10</v>
      </c>
      <c r="I21" s="101">
        <v>0</v>
      </c>
      <c r="J21" s="72">
        <f t="shared" si="1"/>
        <v>2</v>
      </c>
      <c r="K21" s="83">
        <f>C21*$C$5</f>
        <v>0</v>
      </c>
      <c r="L21" s="83">
        <f>D21*$D$5</f>
        <v>0</v>
      </c>
      <c r="M21" s="83">
        <f>E21*$E$5</f>
        <v>0</v>
      </c>
      <c r="N21" s="83">
        <f>G21*$G$5</f>
        <v>0</v>
      </c>
      <c r="O21" s="83">
        <f>F21*$F$5</f>
        <v>0</v>
      </c>
      <c r="P21" s="83">
        <f>H21*$H$5</f>
        <v>2</v>
      </c>
      <c r="Q21" s="83">
        <f>I21*$I$5</f>
        <v>0</v>
      </c>
      <c r="R21" s="83">
        <f t="shared" si="0"/>
        <v>2</v>
      </c>
      <c r="S21" s="83">
        <f t="shared" si="2"/>
        <v>2</v>
      </c>
      <c r="T21" s="84">
        <f>IF(G21="",R21,S21)</f>
        <v>2</v>
      </c>
      <c r="U21" s="60"/>
      <c r="V21" s="31"/>
      <c r="W21" s="31"/>
      <c r="X21" s="31"/>
      <c r="Y21" s="31"/>
      <c r="Z21" s="27"/>
      <c r="AA21" s="29"/>
    </row>
    <row r="22" spans="1:27" x14ac:dyDescent="0.2">
      <c r="A22" s="46">
        <v>1921690</v>
      </c>
      <c r="B22" s="50" t="s">
        <v>60</v>
      </c>
      <c r="C22" s="12">
        <v>0</v>
      </c>
      <c r="D22" s="12">
        <v>0</v>
      </c>
      <c r="E22" s="12">
        <v>0</v>
      </c>
      <c r="F22" s="43">
        <v>0</v>
      </c>
      <c r="G22" s="12">
        <v>0</v>
      </c>
      <c r="H22" s="12">
        <f>Laboratórios!X22*10</f>
        <v>10</v>
      </c>
      <c r="I22" s="102">
        <v>0</v>
      </c>
      <c r="J22" s="14">
        <f t="shared" si="1"/>
        <v>2</v>
      </c>
      <c r="K22" s="83">
        <f>C22*$C$5</f>
        <v>0</v>
      </c>
      <c r="L22" s="83">
        <f>D22*$D$5</f>
        <v>0</v>
      </c>
      <c r="M22" s="83">
        <f>E22*$E$5</f>
        <v>0</v>
      </c>
      <c r="N22" s="83">
        <f>G22*$G$5</f>
        <v>0</v>
      </c>
      <c r="O22" s="83">
        <f>F22*$F$5</f>
        <v>0</v>
      </c>
      <c r="P22" s="83">
        <f>H22*$H$5</f>
        <v>2</v>
      </c>
      <c r="Q22" s="83">
        <f>I22*$I$5</f>
        <v>0</v>
      </c>
      <c r="R22" s="83">
        <f t="shared" si="0"/>
        <v>2</v>
      </c>
      <c r="S22" s="83">
        <f t="shared" si="2"/>
        <v>2</v>
      </c>
      <c r="T22" s="84">
        <f>IF(G22="",R22,S22)</f>
        <v>2</v>
      </c>
      <c r="U22" s="60"/>
      <c r="V22" s="31"/>
      <c r="W22" s="31"/>
      <c r="X22" s="31"/>
      <c r="Y22" s="31"/>
      <c r="Z22" s="27"/>
      <c r="AA22" s="29"/>
    </row>
    <row r="23" spans="1:27" x14ac:dyDescent="0.2">
      <c r="A23" s="73">
        <v>1817205</v>
      </c>
      <c r="B23" s="74" t="s">
        <v>61</v>
      </c>
      <c r="C23" s="75">
        <v>0</v>
      </c>
      <c r="D23" s="75">
        <v>0</v>
      </c>
      <c r="E23" s="75">
        <v>0</v>
      </c>
      <c r="F23" s="76">
        <v>0</v>
      </c>
      <c r="G23" s="75">
        <v>0</v>
      </c>
      <c r="H23" s="75">
        <f>Laboratórios!X23*10</f>
        <v>10</v>
      </c>
      <c r="I23" s="104">
        <v>0</v>
      </c>
      <c r="J23" s="77">
        <f t="shared" si="1"/>
        <v>2</v>
      </c>
      <c r="K23" s="83">
        <f>C23*$C$5</f>
        <v>0</v>
      </c>
      <c r="L23" s="83">
        <f>D23*$D$5</f>
        <v>0</v>
      </c>
      <c r="M23" s="83">
        <f>E23*$E$5</f>
        <v>0</v>
      </c>
      <c r="N23" s="83">
        <f>G23*$G$5</f>
        <v>0</v>
      </c>
      <c r="O23" s="83">
        <f>F23*$F$5</f>
        <v>0</v>
      </c>
      <c r="P23" s="83">
        <f>H23*$H$5</f>
        <v>2</v>
      </c>
      <c r="Q23" s="83">
        <f>I23*$I$5</f>
        <v>0</v>
      </c>
      <c r="R23" s="83">
        <f t="shared" si="0"/>
        <v>2</v>
      </c>
      <c r="S23" s="83">
        <f t="shared" si="2"/>
        <v>2</v>
      </c>
      <c r="T23" s="84">
        <f>IF(G23="",R23,S23)</f>
        <v>2</v>
      </c>
      <c r="U23" s="60"/>
      <c r="V23" s="31"/>
      <c r="W23" s="31"/>
      <c r="X23" s="31"/>
      <c r="Y23" s="31"/>
      <c r="Z23" s="27"/>
      <c r="AA23" s="29"/>
    </row>
    <row r="24" spans="1:27" x14ac:dyDescent="0.2">
      <c r="A24" s="32"/>
      <c r="B24" s="33"/>
      <c r="C24" s="34"/>
      <c r="D24" s="34"/>
      <c r="E24" s="34"/>
      <c r="F24" s="35"/>
      <c r="G24" s="34"/>
      <c r="H24" s="34"/>
      <c r="I24" s="34"/>
      <c r="J24" s="36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60"/>
      <c r="V24" s="31"/>
      <c r="W24" s="31"/>
      <c r="X24" s="31"/>
      <c r="Y24" s="31"/>
      <c r="Z24" s="27"/>
      <c r="AA24" s="29"/>
    </row>
    <row r="25" spans="1:27" s="22" customFormat="1" x14ac:dyDescent="0.2">
      <c r="A25" s="21" t="s">
        <v>38</v>
      </c>
      <c r="C25" s="23">
        <f>SUM(C6:C23)/COUNTA(B6:B23)</f>
        <v>0</v>
      </c>
      <c r="D25" s="23">
        <f>SUM(D6:D23)/COUNTA(B6:B23)</f>
        <v>0</v>
      </c>
      <c r="E25" s="23">
        <f>SUM(E6:E12)/COUNTA(B6:B12)</f>
        <v>0</v>
      </c>
      <c r="F25" s="23">
        <f>SUM(F6:F12)/COUNTA(B6:B12)</f>
        <v>0</v>
      </c>
      <c r="G25" s="23">
        <f>SUM(G6:G12)/COUNTA(B6:B12)</f>
        <v>0</v>
      </c>
      <c r="H25" s="23">
        <f>SUM(H6:H23)/COUNTA(B6:B23)</f>
        <v>10</v>
      </c>
      <c r="I25" s="23">
        <f>SUM(I6:I12)/COUNTA(B6:B12)</f>
        <v>0</v>
      </c>
      <c r="J25" s="23">
        <f>SUM(J6:J23)/COUNTA(B6:B23)</f>
        <v>2</v>
      </c>
      <c r="K25" s="66"/>
      <c r="L25" s="66"/>
      <c r="M25" s="66"/>
      <c r="N25" s="66"/>
      <c r="O25" s="66"/>
      <c r="P25" s="66"/>
      <c r="Q25" s="66"/>
      <c r="R25" s="66"/>
      <c r="S25" s="66"/>
      <c r="T25" s="54"/>
      <c r="U25" s="59"/>
      <c r="V25" s="28"/>
      <c r="W25" s="28"/>
      <c r="X25" s="28"/>
      <c r="Y25" s="28"/>
      <c r="Z25" s="28"/>
      <c r="AA25" s="28"/>
    </row>
    <row r="26" spans="1:27" x14ac:dyDescent="0.2">
      <c r="T26" s="67"/>
      <c r="U26" s="61"/>
    </row>
    <row r="27" spans="1:27" x14ac:dyDescent="0.2">
      <c r="A27" s="19" t="s">
        <v>31</v>
      </c>
      <c r="C27" s="19" t="s">
        <v>35</v>
      </c>
      <c r="D27" s="11">
        <v>10</v>
      </c>
      <c r="E27" s="1" t="s">
        <v>1</v>
      </c>
      <c r="F27" s="78">
        <v>0.08</v>
      </c>
    </row>
    <row r="28" spans="1:27" x14ac:dyDescent="0.2">
      <c r="A28" s="19" t="s">
        <v>32</v>
      </c>
      <c r="C28" s="19" t="s">
        <v>35</v>
      </c>
      <c r="D28" s="11">
        <v>10</v>
      </c>
      <c r="E28" s="1" t="s">
        <v>1</v>
      </c>
      <c r="F28" s="78">
        <v>0.32</v>
      </c>
    </row>
    <row r="29" spans="1:27" x14ac:dyDescent="0.2">
      <c r="A29" s="19" t="s">
        <v>33</v>
      </c>
      <c r="C29" s="19" t="s">
        <v>35</v>
      </c>
      <c r="D29" s="11">
        <v>10</v>
      </c>
      <c r="E29" s="1" t="s">
        <v>1</v>
      </c>
      <c r="F29" s="78">
        <v>0.32</v>
      </c>
      <c r="G29" s="20" t="s">
        <v>37</v>
      </c>
      <c r="H29" s="79" t="s">
        <v>66</v>
      </c>
    </row>
    <row r="30" spans="1:27" x14ac:dyDescent="0.2">
      <c r="A30" s="19" t="s">
        <v>34</v>
      </c>
      <c r="C30" s="19" t="s">
        <v>35</v>
      </c>
      <c r="D30" s="11">
        <v>10</v>
      </c>
      <c r="E30" s="1" t="s">
        <v>1</v>
      </c>
      <c r="F30" s="78">
        <v>0.08</v>
      </c>
    </row>
    <row r="31" spans="1:27" x14ac:dyDescent="0.2">
      <c r="A31" s="19" t="s">
        <v>63</v>
      </c>
      <c r="C31" s="19" t="s">
        <v>64</v>
      </c>
      <c r="D31" s="11">
        <v>10</v>
      </c>
      <c r="E31" s="1" t="s">
        <v>1</v>
      </c>
      <c r="F31" s="78">
        <v>0.2</v>
      </c>
    </row>
    <row r="32" spans="1:27" x14ac:dyDescent="0.2">
      <c r="A32" s="105" t="s">
        <v>62</v>
      </c>
      <c r="B32" s="106"/>
      <c r="C32" s="105" t="s">
        <v>35</v>
      </c>
      <c r="D32" s="107">
        <v>10</v>
      </c>
      <c r="E32" s="106" t="s">
        <v>1</v>
      </c>
      <c r="F32" s="108">
        <v>0.1</v>
      </c>
    </row>
    <row r="33" spans="1:6" x14ac:dyDescent="0.2">
      <c r="A33" s="19" t="s">
        <v>36</v>
      </c>
      <c r="C33" s="19" t="s">
        <v>35</v>
      </c>
      <c r="D33" s="11">
        <v>10</v>
      </c>
      <c r="E33" s="1" t="s">
        <v>1</v>
      </c>
      <c r="F33" s="78">
        <v>0.32</v>
      </c>
    </row>
    <row r="34" spans="1:6" x14ac:dyDescent="0.2">
      <c r="A34" s="85" t="s">
        <v>65</v>
      </c>
    </row>
  </sheetData>
  <mergeCells count="12">
    <mergeCell ref="G3:G4"/>
    <mergeCell ref="H3:H4"/>
    <mergeCell ref="B2:I2"/>
    <mergeCell ref="I3:I4"/>
    <mergeCell ref="A1:J1"/>
    <mergeCell ref="A2:A5"/>
    <mergeCell ref="J2:J5"/>
    <mergeCell ref="B3:B4"/>
    <mergeCell ref="C3:C4"/>
    <mergeCell ref="D3:D4"/>
    <mergeCell ref="E3:E4"/>
    <mergeCell ref="F3:F4"/>
  </mergeCells>
  <conditionalFormatting sqref="J6:J24">
    <cfRule type="cellIs" dxfId="1" priority="15" stopIfTrue="1" operator="greaterThanOrEqual">
      <formula>6</formula>
    </cfRule>
    <cfRule type="cellIs" dxfId="0" priority="16" stopIfTrue="1" operator="lessThan">
      <formula>6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C25:I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2"/>
  <sheetViews>
    <sheetView zoomScaleNormal="100" workbookViewId="0">
      <selection sqref="A1:X1"/>
    </sheetView>
  </sheetViews>
  <sheetFormatPr defaultRowHeight="12.75" x14ac:dyDescent="0.2"/>
  <cols>
    <col min="1" max="1" width="8.7109375" style="1" customWidth="1"/>
    <col min="2" max="2" width="29.28515625" style="1" bestFit="1" customWidth="1"/>
    <col min="3" max="23" width="4.5703125" style="1" customWidth="1"/>
    <col min="24" max="24" width="7.5703125" style="1" bestFit="1" customWidth="1"/>
    <col min="25" max="16384" width="9.140625" style="1"/>
  </cols>
  <sheetData>
    <row r="1" spans="1:25" x14ac:dyDescent="0.2">
      <c r="A1" s="93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1:25" s="3" customFormat="1" ht="12.75" customHeight="1" x14ac:dyDescent="0.2">
      <c r="A2" s="86" t="s">
        <v>0</v>
      </c>
      <c r="B2" s="2"/>
      <c r="C2" s="88" t="s">
        <v>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86" t="s">
        <v>3</v>
      </c>
    </row>
    <row r="3" spans="1:25" s="3" customFormat="1" x14ac:dyDescent="0.2">
      <c r="A3" s="96"/>
      <c r="B3" s="86" t="s">
        <v>26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8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6" t="s">
        <v>15</v>
      </c>
      <c r="N3" s="86" t="s">
        <v>16</v>
      </c>
      <c r="O3" s="86" t="s">
        <v>17</v>
      </c>
      <c r="P3" s="86" t="s">
        <v>18</v>
      </c>
      <c r="Q3" s="99">
        <v>15</v>
      </c>
      <c r="R3" s="99">
        <v>16</v>
      </c>
      <c r="S3" s="99">
        <v>17</v>
      </c>
      <c r="T3" s="99">
        <v>18</v>
      </c>
      <c r="U3" s="99">
        <v>19</v>
      </c>
      <c r="V3" s="99">
        <v>20</v>
      </c>
      <c r="W3" s="99">
        <v>21</v>
      </c>
      <c r="X3" s="96"/>
    </row>
    <row r="4" spans="1:25" s="3" customFormat="1" x14ac:dyDescent="0.2">
      <c r="A4" s="96"/>
      <c r="B4" s="98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96"/>
    </row>
    <row r="5" spans="1:25" s="3" customFormat="1" x14ac:dyDescent="0.2">
      <c r="A5" s="97"/>
      <c r="B5" s="4" t="s">
        <v>1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>
        <v>1</v>
      </c>
      <c r="Q5" s="40">
        <v>1</v>
      </c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97"/>
    </row>
    <row r="6" spans="1:25" x14ac:dyDescent="0.2">
      <c r="A6" s="45">
        <v>1601970</v>
      </c>
      <c r="B6" s="49" t="s">
        <v>44</v>
      </c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6"/>
      <c r="O6" s="18"/>
      <c r="P6" s="18"/>
      <c r="Q6" s="18"/>
      <c r="R6" s="18"/>
      <c r="S6" s="18"/>
      <c r="T6" s="18"/>
      <c r="U6" s="18"/>
      <c r="V6" s="18"/>
      <c r="W6" s="18"/>
      <c r="X6" s="8">
        <f t="shared" ref="X6:X23" si="0">IF((1-SUM(C24:W24)/10)&gt;=0,1-SUM(C24:W24)/10,0)</f>
        <v>1</v>
      </c>
      <c r="Y6" s="7"/>
    </row>
    <row r="7" spans="1:25" x14ac:dyDescent="0.2">
      <c r="A7" s="68">
        <v>1764195</v>
      </c>
      <c r="B7" s="69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9">
        <f t="shared" si="0"/>
        <v>1</v>
      </c>
    </row>
    <row r="8" spans="1:25" x14ac:dyDescent="0.2">
      <c r="A8" s="46">
        <v>1551663</v>
      </c>
      <c r="B8" s="50" t="s">
        <v>46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>
        <f t="shared" si="0"/>
        <v>1</v>
      </c>
    </row>
    <row r="9" spans="1:25" x14ac:dyDescent="0.2">
      <c r="A9" s="68">
        <v>1913832</v>
      </c>
      <c r="B9" s="69" t="s">
        <v>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>
        <f t="shared" si="0"/>
        <v>1</v>
      </c>
    </row>
    <row r="10" spans="1:25" x14ac:dyDescent="0.2">
      <c r="A10" s="46">
        <v>1551310</v>
      </c>
      <c r="B10" s="50" t="s">
        <v>48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>
        <f t="shared" si="0"/>
        <v>1</v>
      </c>
    </row>
    <row r="11" spans="1:25" x14ac:dyDescent="0.2">
      <c r="A11" s="68">
        <v>1602837</v>
      </c>
      <c r="B11" s="69" t="s">
        <v>49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>
        <f t="shared" si="0"/>
        <v>1</v>
      </c>
    </row>
    <row r="12" spans="1:25" x14ac:dyDescent="0.2">
      <c r="A12" s="46">
        <v>1977210</v>
      </c>
      <c r="B12" s="50" t="s">
        <v>50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10">
        <f t="shared" si="0"/>
        <v>1</v>
      </c>
    </row>
    <row r="13" spans="1:25" x14ac:dyDescent="0.2">
      <c r="A13" s="68">
        <v>1922831</v>
      </c>
      <c r="B13" s="69" t="s">
        <v>51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">
        <f t="shared" si="0"/>
        <v>1</v>
      </c>
    </row>
    <row r="14" spans="1:25" x14ac:dyDescent="0.2">
      <c r="A14" s="46">
        <v>1857266</v>
      </c>
      <c r="B14" s="50" t="s">
        <v>52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10">
        <f t="shared" si="0"/>
        <v>1</v>
      </c>
    </row>
    <row r="15" spans="1:25" x14ac:dyDescent="0.2">
      <c r="A15" s="68">
        <v>1857991</v>
      </c>
      <c r="B15" s="69" t="s">
        <v>53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9">
        <f t="shared" si="0"/>
        <v>1</v>
      </c>
    </row>
    <row r="16" spans="1:25" x14ac:dyDescent="0.2">
      <c r="A16" s="46">
        <v>1857290</v>
      </c>
      <c r="B16" s="50" t="s">
        <v>54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10">
        <f t="shared" si="0"/>
        <v>1</v>
      </c>
    </row>
    <row r="17" spans="1:24" x14ac:dyDescent="0.2">
      <c r="A17" s="68">
        <v>1976419</v>
      </c>
      <c r="B17" s="69" t="s">
        <v>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9">
        <f t="shared" si="0"/>
        <v>1</v>
      </c>
    </row>
    <row r="18" spans="1:24" x14ac:dyDescent="0.2">
      <c r="A18" s="46">
        <v>1834983</v>
      </c>
      <c r="B18" s="50" t="s">
        <v>56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10">
        <f t="shared" si="0"/>
        <v>1</v>
      </c>
    </row>
    <row r="19" spans="1:24" x14ac:dyDescent="0.2">
      <c r="A19" s="68">
        <v>1922882</v>
      </c>
      <c r="B19" s="69" t="s">
        <v>57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9">
        <f t="shared" si="0"/>
        <v>1</v>
      </c>
    </row>
    <row r="20" spans="1:24" x14ac:dyDescent="0.2">
      <c r="A20" s="46">
        <v>1977270</v>
      </c>
      <c r="B20" s="50" t="s">
        <v>58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10">
        <f t="shared" si="0"/>
        <v>1</v>
      </c>
    </row>
    <row r="21" spans="1:24" x14ac:dyDescent="0.2">
      <c r="A21" s="68">
        <v>1451391</v>
      </c>
      <c r="B21" s="69" t="s">
        <v>59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9">
        <f t="shared" si="0"/>
        <v>1</v>
      </c>
    </row>
    <row r="22" spans="1:24" x14ac:dyDescent="0.2">
      <c r="A22" s="46">
        <v>1921690</v>
      </c>
      <c r="B22" s="50" t="s">
        <v>60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10">
        <f t="shared" si="0"/>
        <v>1</v>
      </c>
    </row>
    <row r="23" spans="1:24" x14ac:dyDescent="0.2">
      <c r="A23" s="73">
        <v>1817205</v>
      </c>
      <c r="B23" s="74" t="s">
        <v>61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>
        <f t="shared" si="0"/>
        <v>1</v>
      </c>
    </row>
    <row r="24" spans="1:24" x14ac:dyDescent="0.2">
      <c r="C24" s="80">
        <f t="shared" ref="C24:W24" si="1">IF(C6&lt;&gt;"",IF(C6=1,0,1),0)</f>
        <v>0</v>
      </c>
      <c r="D24" s="80">
        <f t="shared" si="1"/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  <c r="H24" s="80">
        <f t="shared" si="1"/>
        <v>0</v>
      </c>
      <c r="I24" s="80">
        <f t="shared" si="1"/>
        <v>0</v>
      </c>
      <c r="J24" s="80">
        <f t="shared" si="1"/>
        <v>0</v>
      </c>
      <c r="K24" s="80">
        <f t="shared" si="1"/>
        <v>0</v>
      </c>
      <c r="L24" s="80">
        <f t="shared" si="1"/>
        <v>0</v>
      </c>
      <c r="M24" s="80">
        <f t="shared" si="1"/>
        <v>0</v>
      </c>
      <c r="N24" s="80">
        <f t="shared" si="1"/>
        <v>0</v>
      </c>
      <c r="O24" s="80">
        <f t="shared" si="1"/>
        <v>0</v>
      </c>
      <c r="P24" s="80">
        <f t="shared" si="1"/>
        <v>0</v>
      </c>
      <c r="Q24" s="80">
        <f t="shared" si="1"/>
        <v>0</v>
      </c>
      <c r="R24" s="80">
        <f t="shared" si="1"/>
        <v>0</v>
      </c>
      <c r="S24" s="80">
        <f t="shared" si="1"/>
        <v>0</v>
      </c>
      <c r="T24" s="80">
        <f t="shared" si="1"/>
        <v>0</v>
      </c>
      <c r="U24" s="80">
        <f t="shared" si="1"/>
        <v>0</v>
      </c>
      <c r="V24" s="80">
        <f t="shared" si="1"/>
        <v>0</v>
      </c>
      <c r="W24" s="80">
        <f t="shared" si="1"/>
        <v>0</v>
      </c>
    </row>
    <row r="25" spans="1:24" x14ac:dyDescent="0.2">
      <c r="C25" s="80">
        <f t="shared" ref="C25:W25" si="2">IF(C7&lt;&gt;"",IF(C7=1,0,1),0)</f>
        <v>0</v>
      </c>
      <c r="D25" s="80">
        <f t="shared" si="2"/>
        <v>0</v>
      </c>
      <c r="E25" s="80">
        <f t="shared" si="2"/>
        <v>0</v>
      </c>
      <c r="F25" s="80">
        <f t="shared" si="2"/>
        <v>0</v>
      </c>
      <c r="G25" s="80">
        <f t="shared" si="2"/>
        <v>0</v>
      </c>
      <c r="H25" s="80">
        <f t="shared" si="2"/>
        <v>0</v>
      </c>
      <c r="I25" s="80">
        <f t="shared" si="2"/>
        <v>0</v>
      </c>
      <c r="J25" s="80">
        <f t="shared" si="2"/>
        <v>0</v>
      </c>
      <c r="K25" s="80">
        <f t="shared" si="2"/>
        <v>0</v>
      </c>
      <c r="L25" s="80">
        <f t="shared" si="2"/>
        <v>0</v>
      </c>
      <c r="M25" s="80">
        <f t="shared" si="2"/>
        <v>0</v>
      </c>
      <c r="N25" s="80">
        <f t="shared" si="2"/>
        <v>0</v>
      </c>
      <c r="O25" s="80">
        <f t="shared" si="2"/>
        <v>0</v>
      </c>
      <c r="P25" s="80">
        <f t="shared" si="2"/>
        <v>0</v>
      </c>
      <c r="Q25" s="80">
        <f t="shared" si="2"/>
        <v>0</v>
      </c>
      <c r="R25" s="80">
        <f t="shared" si="2"/>
        <v>0</v>
      </c>
      <c r="S25" s="80">
        <f t="shared" si="2"/>
        <v>0</v>
      </c>
      <c r="T25" s="80">
        <f t="shared" si="2"/>
        <v>0</v>
      </c>
      <c r="U25" s="80">
        <f t="shared" si="2"/>
        <v>0</v>
      </c>
      <c r="V25" s="80">
        <f t="shared" si="2"/>
        <v>0</v>
      </c>
      <c r="W25" s="80">
        <f t="shared" si="2"/>
        <v>0</v>
      </c>
    </row>
    <row r="26" spans="1:24" x14ac:dyDescent="0.2">
      <c r="C26" s="80">
        <f t="shared" ref="C26:W26" si="3">IF(C8&lt;&gt;"",IF(C8=1,0,1),0)</f>
        <v>0</v>
      </c>
      <c r="D26" s="80">
        <f t="shared" si="3"/>
        <v>0</v>
      </c>
      <c r="E26" s="80">
        <f t="shared" si="3"/>
        <v>0</v>
      </c>
      <c r="F26" s="80">
        <f t="shared" si="3"/>
        <v>0</v>
      </c>
      <c r="G26" s="80">
        <f t="shared" si="3"/>
        <v>0</v>
      </c>
      <c r="H26" s="80">
        <f t="shared" si="3"/>
        <v>0</v>
      </c>
      <c r="I26" s="80">
        <f t="shared" si="3"/>
        <v>0</v>
      </c>
      <c r="J26" s="80">
        <f t="shared" si="3"/>
        <v>0</v>
      </c>
      <c r="K26" s="80">
        <f t="shared" si="3"/>
        <v>0</v>
      </c>
      <c r="L26" s="80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  <c r="R26" s="80">
        <f t="shared" si="3"/>
        <v>0</v>
      </c>
      <c r="S26" s="80">
        <f t="shared" si="3"/>
        <v>0</v>
      </c>
      <c r="T26" s="80">
        <f t="shared" si="3"/>
        <v>0</v>
      </c>
      <c r="U26" s="80">
        <f t="shared" si="3"/>
        <v>0</v>
      </c>
      <c r="V26" s="80">
        <f t="shared" si="3"/>
        <v>0</v>
      </c>
      <c r="W26" s="80">
        <f t="shared" si="3"/>
        <v>0</v>
      </c>
    </row>
    <row r="27" spans="1:24" x14ac:dyDescent="0.2">
      <c r="C27" s="80">
        <f t="shared" ref="C27:W27" si="4">IF(C9&lt;&gt;"",IF(C9=1,0,1),0)</f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4"/>
        <v>0</v>
      </c>
      <c r="H27" s="80">
        <f t="shared" si="4"/>
        <v>0</v>
      </c>
      <c r="I27" s="80">
        <f t="shared" si="4"/>
        <v>0</v>
      </c>
      <c r="J27" s="80">
        <f t="shared" si="4"/>
        <v>0</v>
      </c>
      <c r="K27" s="80">
        <f t="shared" si="4"/>
        <v>0</v>
      </c>
      <c r="L27" s="80">
        <f t="shared" si="4"/>
        <v>0</v>
      </c>
      <c r="M27" s="80">
        <f t="shared" si="4"/>
        <v>0</v>
      </c>
      <c r="N27" s="80">
        <f t="shared" si="4"/>
        <v>0</v>
      </c>
      <c r="O27" s="80">
        <f t="shared" si="4"/>
        <v>0</v>
      </c>
      <c r="P27" s="80">
        <f t="shared" si="4"/>
        <v>0</v>
      </c>
      <c r="Q27" s="80">
        <f t="shared" si="4"/>
        <v>0</v>
      </c>
      <c r="R27" s="80">
        <f t="shared" si="4"/>
        <v>0</v>
      </c>
      <c r="S27" s="80">
        <f t="shared" si="4"/>
        <v>0</v>
      </c>
      <c r="T27" s="80">
        <f t="shared" si="4"/>
        <v>0</v>
      </c>
      <c r="U27" s="80">
        <f t="shared" si="4"/>
        <v>0</v>
      </c>
      <c r="V27" s="80">
        <f t="shared" si="4"/>
        <v>0</v>
      </c>
      <c r="W27" s="80">
        <f t="shared" si="4"/>
        <v>0</v>
      </c>
    </row>
    <row r="28" spans="1:24" x14ac:dyDescent="0.2">
      <c r="C28" s="80">
        <f t="shared" ref="C28:W28" si="5">IF(C10&lt;&gt;"",IF(C10=1,0,1),0)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  <c r="H28" s="80">
        <f t="shared" si="5"/>
        <v>0</v>
      </c>
      <c r="I28" s="80">
        <f t="shared" si="5"/>
        <v>0</v>
      </c>
      <c r="J28" s="80">
        <f t="shared" si="5"/>
        <v>0</v>
      </c>
      <c r="K28" s="80">
        <f t="shared" si="5"/>
        <v>0</v>
      </c>
      <c r="L28" s="80">
        <f t="shared" si="5"/>
        <v>0</v>
      </c>
      <c r="M28" s="80">
        <f t="shared" si="5"/>
        <v>0</v>
      </c>
      <c r="N28" s="80">
        <f t="shared" si="5"/>
        <v>0</v>
      </c>
      <c r="O28" s="80">
        <f t="shared" si="5"/>
        <v>0</v>
      </c>
      <c r="P28" s="80">
        <f t="shared" si="5"/>
        <v>0</v>
      </c>
      <c r="Q28" s="80">
        <f t="shared" si="5"/>
        <v>0</v>
      </c>
      <c r="R28" s="80">
        <f t="shared" si="5"/>
        <v>0</v>
      </c>
      <c r="S28" s="80">
        <f t="shared" si="5"/>
        <v>0</v>
      </c>
      <c r="T28" s="80">
        <f t="shared" si="5"/>
        <v>0</v>
      </c>
      <c r="U28" s="80">
        <f t="shared" si="5"/>
        <v>0</v>
      </c>
      <c r="V28" s="80">
        <f t="shared" si="5"/>
        <v>0</v>
      </c>
      <c r="W28" s="80">
        <f t="shared" si="5"/>
        <v>0</v>
      </c>
    </row>
    <row r="29" spans="1:24" x14ac:dyDescent="0.2">
      <c r="C29" s="80">
        <f t="shared" ref="C29:W29" si="6">IF(C11&lt;&gt;"",IF(C11=1,0,1),0)</f>
        <v>0</v>
      </c>
      <c r="D29" s="80">
        <f t="shared" si="6"/>
        <v>0</v>
      </c>
      <c r="E29" s="80">
        <f t="shared" si="6"/>
        <v>0</v>
      </c>
      <c r="F29" s="80">
        <f t="shared" si="6"/>
        <v>0</v>
      </c>
      <c r="G29" s="80">
        <f t="shared" si="6"/>
        <v>0</v>
      </c>
      <c r="H29" s="80">
        <f t="shared" si="6"/>
        <v>0</v>
      </c>
      <c r="I29" s="80">
        <f t="shared" si="6"/>
        <v>0</v>
      </c>
      <c r="J29" s="80">
        <f t="shared" si="6"/>
        <v>0</v>
      </c>
      <c r="K29" s="80">
        <f t="shared" si="6"/>
        <v>0</v>
      </c>
      <c r="L29" s="80">
        <f t="shared" si="6"/>
        <v>0</v>
      </c>
      <c r="M29" s="80">
        <f t="shared" si="6"/>
        <v>0</v>
      </c>
      <c r="N29" s="80">
        <f t="shared" si="6"/>
        <v>0</v>
      </c>
      <c r="O29" s="80">
        <f t="shared" si="6"/>
        <v>0</v>
      </c>
      <c r="P29" s="80">
        <f t="shared" si="6"/>
        <v>0</v>
      </c>
      <c r="Q29" s="80">
        <f t="shared" si="6"/>
        <v>0</v>
      </c>
      <c r="R29" s="80">
        <f t="shared" si="6"/>
        <v>0</v>
      </c>
      <c r="S29" s="80">
        <f t="shared" si="6"/>
        <v>0</v>
      </c>
      <c r="T29" s="80">
        <f t="shared" si="6"/>
        <v>0</v>
      </c>
      <c r="U29" s="80">
        <f t="shared" si="6"/>
        <v>0</v>
      </c>
      <c r="V29" s="80">
        <f t="shared" si="6"/>
        <v>0</v>
      </c>
      <c r="W29" s="80">
        <f t="shared" si="6"/>
        <v>0</v>
      </c>
    </row>
    <row r="30" spans="1:24" x14ac:dyDescent="0.2">
      <c r="C30" s="80">
        <f t="shared" ref="C30:W30" si="7">IF(C12&lt;&gt;"",IF(C12=1,0,1),0)</f>
        <v>0</v>
      </c>
      <c r="D30" s="80">
        <f t="shared" si="7"/>
        <v>0</v>
      </c>
      <c r="E30" s="80">
        <f t="shared" si="7"/>
        <v>0</v>
      </c>
      <c r="F30" s="80">
        <f t="shared" si="7"/>
        <v>0</v>
      </c>
      <c r="G30" s="80">
        <f t="shared" si="7"/>
        <v>0</v>
      </c>
      <c r="H30" s="80">
        <f t="shared" si="7"/>
        <v>0</v>
      </c>
      <c r="I30" s="80">
        <f t="shared" si="7"/>
        <v>0</v>
      </c>
      <c r="J30" s="80">
        <f t="shared" si="7"/>
        <v>0</v>
      </c>
      <c r="K30" s="80">
        <f t="shared" si="7"/>
        <v>0</v>
      </c>
      <c r="L30" s="80">
        <f t="shared" si="7"/>
        <v>0</v>
      </c>
      <c r="M30" s="80">
        <f t="shared" si="7"/>
        <v>0</v>
      </c>
      <c r="N30" s="80">
        <f t="shared" si="7"/>
        <v>0</v>
      </c>
      <c r="O30" s="80">
        <f t="shared" si="7"/>
        <v>0</v>
      </c>
      <c r="P30" s="80">
        <f t="shared" si="7"/>
        <v>0</v>
      </c>
      <c r="Q30" s="80">
        <f t="shared" si="7"/>
        <v>0</v>
      </c>
      <c r="R30" s="80">
        <f t="shared" si="7"/>
        <v>0</v>
      </c>
      <c r="S30" s="80">
        <f t="shared" si="7"/>
        <v>0</v>
      </c>
      <c r="T30" s="80">
        <f t="shared" si="7"/>
        <v>0</v>
      </c>
      <c r="U30" s="80">
        <f t="shared" si="7"/>
        <v>0</v>
      </c>
      <c r="V30" s="80">
        <f t="shared" si="7"/>
        <v>0</v>
      </c>
      <c r="W30" s="80">
        <f t="shared" si="7"/>
        <v>0</v>
      </c>
    </row>
    <row r="31" spans="1:24" x14ac:dyDescent="0.2">
      <c r="C31" s="80">
        <f t="shared" ref="C31:W31" si="8">IF(C13&lt;&gt;"",IF(C13=1,0,1),0)</f>
        <v>0</v>
      </c>
      <c r="D31" s="80">
        <f t="shared" si="8"/>
        <v>0</v>
      </c>
      <c r="E31" s="80">
        <f t="shared" si="8"/>
        <v>0</v>
      </c>
      <c r="F31" s="80">
        <f t="shared" si="8"/>
        <v>0</v>
      </c>
      <c r="G31" s="80">
        <f t="shared" si="8"/>
        <v>0</v>
      </c>
      <c r="H31" s="80">
        <f t="shared" si="8"/>
        <v>0</v>
      </c>
      <c r="I31" s="80">
        <f t="shared" si="8"/>
        <v>0</v>
      </c>
      <c r="J31" s="80">
        <f t="shared" si="8"/>
        <v>0</v>
      </c>
      <c r="K31" s="80">
        <f t="shared" si="8"/>
        <v>0</v>
      </c>
      <c r="L31" s="80">
        <f t="shared" si="8"/>
        <v>0</v>
      </c>
      <c r="M31" s="80">
        <f t="shared" si="8"/>
        <v>0</v>
      </c>
      <c r="N31" s="80">
        <f t="shared" si="8"/>
        <v>0</v>
      </c>
      <c r="O31" s="80">
        <f t="shared" si="8"/>
        <v>0</v>
      </c>
      <c r="P31" s="80">
        <f t="shared" si="8"/>
        <v>0</v>
      </c>
      <c r="Q31" s="80">
        <f t="shared" si="8"/>
        <v>0</v>
      </c>
      <c r="R31" s="80">
        <f t="shared" si="8"/>
        <v>0</v>
      </c>
      <c r="S31" s="80">
        <f t="shared" si="8"/>
        <v>0</v>
      </c>
      <c r="T31" s="80">
        <f t="shared" si="8"/>
        <v>0</v>
      </c>
      <c r="U31" s="80">
        <f t="shared" si="8"/>
        <v>0</v>
      </c>
      <c r="V31" s="80">
        <f t="shared" si="8"/>
        <v>0</v>
      </c>
      <c r="W31" s="80">
        <f t="shared" si="8"/>
        <v>0</v>
      </c>
    </row>
    <row r="32" spans="1:24" x14ac:dyDescent="0.2">
      <c r="C32" s="80">
        <f t="shared" ref="C32:W32" si="9">IF(C14&lt;&gt;"",IF(C14=1,0,1),0)</f>
        <v>0</v>
      </c>
      <c r="D32" s="80">
        <f t="shared" si="9"/>
        <v>0</v>
      </c>
      <c r="E32" s="80">
        <f t="shared" si="9"/>
        <v>0</v>
      </c>
      <c r="F32" s="80">
        <f t="shared" si="9"/>
        <v>0</v>
      </c>
      <c r="G32" s="80">
        <f t="shared" si="9"/>
        <v>0</v>
      </c>
      <c r="H32" s="80">
        <f t="shared" si="9"/>
        <v>0</v>
      </c>
      <c r="I32" s="80">
        <f t="shared" si="9"/>
        <v>0</v>
      </c>
      <c r="J32" s="80">
        <f t="shared" si="9"/>
        <v>0</v>
      </c>
      <c r="K32" s="80">
        <f t="shared" si="9"/>
        <v>0</v>
      </c>
      <c r="L32" s="80">
        <f t="shared" si="9"/>
        <v>0</v>
      </c>
      <c r="M32" s="80">
        <f t="shared" si="9"/>
        <v>0</v>
      </c>
      <c r="N32" s="80">
        <f t="shared" si="9"/>
        <v>0</v>
      </c>
      <c r="O32" s="80">
        <f t="shared" si="9"/>
        <v>0</v>
      </c>
      <c r="P32" s="80">
        <f t="shared" si="9"/>
        <v>0</v>
      </c>
      <c r="Q32" s="80">
        <f t="shared" si="9"/>
        <v>0</v>
      </c>
      <c r="R32" s="80">
        <f t="shared" si="9"/>
        <v>0</v>
      </c>
      <c r="S32" s="80">
        <f t="shared" si="9"/>
        <v>0</v>
      </c>
      <c r="T32" s="80">
        <f t="shared" si="9"/>
        <v>0</v>
      </c>
      <c r="U32" s="80">
        <f t="shared" si="9"/>
        <v>0</v>
      </c>
      <c r="V32" s="80">
        <f t="shared" si="9"/>
        <v>0</v>
      </c>
      <c r="W32" s="80">
        <f t="shared" si="9"/>
        <v>0</v>
      </c>
    </row>
    <row r="33" spans="3:23" x14ac:dyDescent="0.2">
      <c r="C33" s="80">
        <f t="shared" ref="C33:W33" si="10">IF(C15&lt;&gt;"",IF(C15=1,0,1),0)</f>
        <v>0</v>
      </c>
      <c r="D33" s="80">
        <f t="shared" si="10"/>
        <v>0</v>
      </c>
      <c r="E33" s="80">
        <f t="shared" si="10"/>
        <v>0</v>
      </c>
      <c r="F33" s="80">
        <f t="shared" si="10"/>
        <v>0</v>
      </c>
      <c r="G33" s="80">
        <f t="shared" si="10"/>
        <v>0</v>
      </c>
      <c r="H33" s="80">
        <f t="shared" si="10"/>
        <v>0</v>
      </c>
      <c r="I33" s="80">
        <f t="shared" si="10"/>
        <v>0</v>
      </c>
      <c r="J33" s="80">
        <f t="shared" si="10"/>
        <v>0</v>
      </c>
      <c r="K33" s="80">
        <f t="shared" si="10"/>
        <v>0</v>
      </c>
      <c r="L33" s="80">
        <f t="shared" si="10"/>
        <v>0</v>
      </c>
      <c r="M33" s="80">
        <f t="shared" si="10"/>
        <v>0</v>
      </c>
      <c r="N33" s="80">
        <f t="shared" si="10"/>
        <v>0</v>
      </c>
      <c r="O33" s="80">
        <f t="shared" si="10"/>
        <v>0</v>
      </c>
      <c r="P33" s="80">
        <f t="shared" si="10"/>
        <v>0</v>
      </c>
      <c r="Q33" s="80">
        <f t="shared" si="10"/>
        <v>0</v>
      </c>
      <c r="R33" s="80">
        <f t="shared" si="10"/>
        <v>0</v>
      </c>
      <c r="S33" s="80">
        <f t="shared" si="10"/>
        <v>0</v>
      </c>
      <c r="T33" s="80">
        <f t="shared" si="10"/>
        <v>0</v>
      </c>
      <c r="U33" s="80">
        <f t="shared" si="10"/>
        <v>0</v>
      </c>
      <c r="V33" s="80">
        <f t="shared" si="10"/>
        <v>0</v>
      </c>
      <c r="W33" s="80">
        <f t="shared" si="10"/>
        <v>0</v>
      </c>
    </row>
    <row r="34" spans="3:23" x14ac:dyDescent="0.2">
      <c r="C34" s="80">
        <f t="shared" ref="C34:W34" si="11">IF(C16&lt;&gt;"",IF(C16=1,0,1),0)</f>
        <v>0</v>
      </c>
      <c r="D34" s="80">
        <f t="shared" si="11"/>
        <v>0</v>
      </c>
      <c r="E34" s="80">
        <f t="shared" si="11"/>
        <v>0</v>
      </c>
      <c r="F34" s="80">
        <f t="shared" si="11"/>
        <v>0</v>
      </c>
      <c r="G34" s="80">
        <f t="shared" si="11"/>
        <v>0</v>
      </c>
      <c r="H34" s="80">
        <f t="shared" si="11"/>
        <v>0</v>
      </c>
      <c r="I34" s="80">
        <f t="shared" si="11"/>
        <v>0</v>
      </c>
      <c r="J34" s="80">
        <f t="shared" si="11"/>
        <v>0</v>
      </c>
      <c r="K34" s="80">
        <f t="shared" si="11"/>
        <v>0</v>
      </c>
      <c r="L34" s="80">
        <f t="shared" si="11"/>
        <v>0</v>
      </c>
      <c r="M34" s="80">
        <f t="shared" si="11"/>
        <v>0</v>
      </c>
      <c r="N34" s="80">
        <f t="shared" si="11"/>
        <v>0</v>
      </c>
      <c r="O34" s="80">
        <f t="shared" si="11"/>
        <v>0</v>
      </c>
      <c r="P34" s="80">
        <f t="shared" si="11"/>
        <v>0</v>
      </c>
      <c r="Q34" s="80">
        <f t="shared" si="11"/>
        <v>0</v>
      </c>
      <c r="R34" s="80">
        <f t="shared" si="11"/>
        <v>0</v>
      </c>
      <c r="S34" s="80">
        <f t="shared" si="11"/>
        <v>0</v>
      </c>
      <c r="T34" s="80">
        <f t="shared" si="11"/>
        <v>0</v>
      </c>
      <c r="U34" s="80">
        <f t="shared" si="11"/>
        <v>0</v>
      </c>
      <c r="V34" s="80">
        <f t="shared" si="11"/>
        <v>0</v>
      </c>
      <c r="W34" s="80">
        <f t="shared" si="11"/>
        <v>0</v>
      </c>
    </row>
    <row r="35" spans="3:23" x14ac:dyDescent="0.2">
      <c r="C35" s="80">
        <f t="shared" ref="C35:W35" si="12">IF(C17&lt;&gt;"",IF(C17=1,0,1),0)</f>
        <v>0</v>
      </c>
      <c r="D35" s="80">
        <f t="shared" si="12"/>
        <v>0</v>
      </c>
      <c r="E35" s="80">
        <f t="shared" si="12"/>
        <v>0</v>
      </c>
      <c r="F35" s="80">
        <f t="shared" si="12"/>
        <v>0</v>
      </c>
      <c r="G35" s="80">
        <f t="shared" si="12"/>
        <v>0</v>
      </c>
      <c r="H35" s="80">
        <f t="shared" si="12"/>
        <v>0</v>
      </c>
      <c r="I35" s="80">
        <f t="shared" si="12"/>
        <v>0</v>
      </c>
      <c r="J35" s="80">
        <f t="shared" si="12"/>
        <v>0</v>
      </c>
      <c r="K35" s="80">
        <f t="shared" si="12"/>
        <v>0</v>
      </c>
      <c r="L35" s="80">
        <f t="shared" si="12"/>
        <v>0</v>
      </c>
      <c r="M35" s="80">
        <f t="shared" si="12"/>
        <v>0</v>
      </c>
      <c r="N35" s="80">
        <f t="shared" si="12"/>
        <v>0</v>
      </c>
      <c r="O35" s="80">
        <f t="shared" si="12"/>
        <v>0</v>
      </c>
      <c r="P35" s="80">
        <f t="shared" si="12"/>
        <v>0</v>
      </c>
      <c r="Q35" s="80">
        <f t="shared" si="12"/>
        <v>0</v>
      </c>
      <c r="R35" s="80">
        <f t="shared" si="12"/>
        <v>0</v>
      </c>
      <c r="S35" s="80">
        <f t="shared" si="12"/>
        <v>0</v>
      </c>
      <c r="T35" s="80">
        <f t="shared" si="12"/>
        <v>0</v>
      </c>
      <c r="U35" s="80">
        <f t="shared" si="12"/>
        <v>0</v>
      </c>
      <c r="V35" s="80">
        <f t="shared" si="12"/>
        <v>0</v>
      </c>
      <c r="W35" s="80">
        <f t="shared" si="12"/>
        <v>0</v>
      </c>
    </row>
    <row r="36" spans="3:23" x14ac:dyDescent="0.2">
      <c r="C36" s="80">
        <f t="shared" ref="C36:W36" si="13">IF(C18&lt;&gt;"",IF(C18=1,0,1),0)</f>
        <v>0</v>
      </c>
      <c r="D36" s="80">
        <f t="shared" si="13"/>
        <v>0</v>
      </c>
      <c r="E36" s="80">
        <f t="shared" si="13"/>
        <v>0</v>
      </c>
      <c r="F36" s="80">
        <f t="shared" si="13"/>
        <v>0</v>
      </c>
      <c r="G36" s="80">
        <f t="shared" si="13"/>
        <v>0</v>
      </c>
      <c r="H36" s="80">
        <f t="shared" si="13"/>
        <v>0</v>
      </c>
      <c r="I36" s="80">
        <f t="shared" si="13"/>
        <v>0</v>
      </c>
      <c r="J36" s="80">
        <f t="shared" si="13"/>
        <v>0</v>
      </c>
      <c r="K36" s="80">
        <f t="shared" si="13"/>
        <v>0</v>
      </c>
      <c r="L36" s="80">
        <f t="shared" si="13"/>
        <v>0</v>
      </c>
      <c r="M36" s="80">
        <f t="shared" si="13"/>
        <v>0</v>
      </c>
      <c r="N36" s="80">
        <f t="shared" si="13"/>
        <v>0</v>
      </c>
      <c r="O36" s="80">
        <f t="shared" si="13"/>
        <v>0</v>
      </c>
      <c r="P36" s="80">
        <f t="shared" si="13"/>
        <v>0</v>
      </c>
      <c r="Q36" s="80">
        <f t="shared" si="13"/>
        <v>0</v>
      </c>
      <c r="R36" s="80">
        <f t="shared" si="13"/>
        <v>0</v>
      </c>
      <c r="S36" s="80">
        <f t="shared" si="13"/>
        <v>0</v>
      </c>
      <c r="T36" s="80">
        <f t="shared" si="13"/>
        <v>0</v>
      </c>
      <c r="U36" s="80">
        <f t="shared" si="13"/>
        <v>0</v>
      </c>
      <c r="V36" s="80">
        <f t="shared" si="13"/>
        <v>0</v>
      </c>
      <c r="W36" s="80">
        <f t="shared" si="13"/>
        <v>0</v>
      </c>
    </row>
    <row r="37" spans="3:23" x14ac:dyDescent="0.2">
      <c r="C37" s="80">
        <f t="shared" ref="C37:W37" si="14">IF(C19&lt;&gt;"",IF(C19=1,0,1),0)</f>
        <v>0</v>
      </c>
      <c r="D37" s="80">
        <f t="shared" si="14"/>
        <v>0</v>
      </c>
      <c r="E37" s="80">
        <f t="shared" si="14"/>
        <v>0</v>
      </c>
      <c r="F37" s="80">
        <f t="shared" si="14"/>
        <v>0</v>
      </c>
      <c r="G37" s="80">
        <f t="shared" si="14"/>
        <v>0</v>
      </c>
      <c r="H37" s="80">
        <f t="shared" si="14"/>
        <v>0</v>
      </c>
      <c r="I37" s="80">
        <f t="shared" si="14"/>
        <v>0</v>
      </c>
      <c r="J37" s="80">
        <f t="shared" si="14"/>
        <v>0</v>
      </c>
      <c r="K37" s="80">
        <f t="shared" si="14"/>
        <v>0</v>
      </c>
      <c r="L37" s="80">
        <f t="shared" si="14"/>
        <v>0</v>
      </c>
      <c r="M37" s="80">
        <f t="shared" si="14"/>
        <v>0</v>
      </c>
      <c r="N37" s="80">
        <f t="shared" si="14"/>
        <v>0</v>
      </c>
      <c r="O37" s="80">
        <f t="shared" si="14"/>
        <v>0</v>
      </c>
      <c r="P37" s="80">
        <f t="shared" si="14"/>
        <v>0</v>
      </c>
      <c r="Q37" s="80">
        <f t="shared" si="14"/>
        <v>0</v>
      </c>
      <c r="R37" s="80">
        <f t="shared" si="14"/>
        <v>0</v>
      </c>
      <c r="S37" s="80">
        <f t="shared" si="14"/>
        <v>0</v>
      </c>
      <c r="T37" s="80">
        <f t="shared" si="14"/>
        <v>0</v>
      </c>
      <c r="U37" s="80">
        <f t="shared" si="14"/>
        <v>0</v>
      </c>
      <c r="V37" s="80">
        <f t="shared" si="14"/>
        <v>0</v>
      </c>
      <c r="W37" s="80">
        <f t="shared" si="14"/>
        <v>0</v>
      </c>
    </row>
    <row r="38" spans="3:23" x14ac:dyDescent="0.2">
      <c r="C38" s="80">
        <f t="shared" ref="C38:W38" si="15">IF(C20&lt;&gt;"",IF(C20=1,0,1),0)</f>
        <v>0</v>
      </c>
      <c r="D38" s="80">
        <f t="shared" si="15"/>
        <v>0</v>
      </c>
      <c r="E38" s="80">
        <f t="shared" si="15"/>
        <v>0</v>
      </c>
      <c r="F38" s="80">
        <f t="shared" si="15"/>
        <v>0</v>
      </c>
      <c r="G38" s="80">
        <f t="shared" si="15"/>
        <v>0</v>
      </c>
      <c r="H38" s="80">
        <f t="shared" si="15"/>
        <v>0</v>
      </c>
      <c r="I38" s="80">
        <f t="shared" si="15"/>
        <v>0</v>
      </c>
      <c r="J38" s="80">
        <f t="shared" si="15"/>
        <v>0</v>
      </c>
      <c r="K38" s="80">
        <f t="shared" si="15"/>
        <v>0</v>
      </c>
      <c r="L38" s="80">
        <f t="shared" si="15"/>
        <v>0</v>
      </c>
      <c r="M38" s="80">
        <f t="shared" si="15"/>
        <v>0</v>
      </c>
      <c r="N38" s="80">
        <f t="shared" si="15"/>
        <v>0</v>
      </c>
      <c r="O38" s="80">
        <f t="shared" si="15"/>
        <v>0</v>
      </c>
      <c r="P38" s="80">
        <f t="shared" si="15"/>
        <v>0</v>
      </c>
      <c r="Q38" s="80">
        <f t="shared" si="15"/>
        <v>0</v>
      </c>
      <c r="R38" s="80">
        <f t="shared" si="15"/>
        <v>0</v>
      </c>
      <c r="S38" s="80">
        <f t="shared" si="15"/>
        <v>0</v>
      </c>
      <c r="T38" s="80">
        <f t="shared" si="15"/>
        <v>0</v>
      </c>
      <c r="U38" s="80">
        <f t="shared" si="15"/>
        <v>0</v>
      </c>
      <c r="V38" s="80">
        <f t="shared" si="15"/>
        <v>0</v>
      </c>
      <c r="W38" s="80">
        <f t="shared" si="15"/>
        <v>0</v>
      </c>
    </row>
    <row r="39" spans="3:23" x14ac:dyDescent="0.2">
      <c r="C39" s="80">
        <f t="shared" ref="C39:W39" si="16">IF(C21&lt;&gt;"",IF(C21=1,0,1),0)</f>
        <v>0</v>
      </c>
      <c r="D39" s="80">
        <f t="shared" si="16"/>
        <v>0</v>
      </c>
      <c r="E39" s="80">
        <f t="shared" si="16"/>
        <v>0</v>
      </c>
      <c r="F39" s="80">
        <f t="shared" si="16"/>
        <v>0</v>
      </c>
      <c r="G39" s="80">
        <f t="shared" si="16"/>
        <v>0</v>
      </c>
      <c r="H39" s="80">
        <f t="shared" si="16"/>
        <v>0</v>
      </c>
      <c r="I39" s="80">
        <f t="shared" si="16"/>
        <v>0</v>
      </c>
      <c r="J39" s="80">
        <f t="shared" si="16"/>
        <v>0</v>
      </c>
      <c r="K39" s="80">
        <f t="shared" si="16"/>
        <v>0</v>
      </c>
      <c r="L39" s="80">
        <f t="shared" si="16"/>
        <v>0</v>
      </c>
      <c r="M39" s="80">
        <f t="shared" si="16"/>
        <v>0</v>
      </c>
      <c r="N39" s="80">
        <f t="shared" si="16"/>
        <v>0</v>
      </c>
      <c r="O39" s="80">
        <f t="shared" si="16"/>
        <v>0</v>
      </c>
      <c r="P39" s="80">
        <f t="shared" si="16"/>
        <v>0</v>
      </c>
      <c r="Q39" s="80">
        <f t="shared" si="16"/>
        <v>0</v>
      </c>
      <c r="R39" s="80">
        <f t="shared" si="16"/>
        <v>0</v>
      </c>
      <c r="S39" s="80">
        <f t="shared" si="16"/>
        <v>0</v>
      </c>
      <c r="T39" s="80">
        <f t="shared" si="16"/>
        <v>0</v>
      </c>
      <c r="U39" s="80">
        <f t="shared" si="16"/>
        <v>0</v>
      </c>
      <c r="V39" s="80">
        <f t="shared" si="16"/>
        <v>0</v>
      </c>
      <c r="W39" s="80">
        <f t="shared" si="16"/>
        <v>0</v>
      </c>
    </row>
    <row r="40" spans="3:23" x14ac:dyDescent="0.2">
      <c r="C40" s="80">
        <f t="shared" ref="C40:W40" si="17">IF(C22&lt;&gt;"",IF(C22=1,0,1),0)</f>
        <v>0</v>
      </c>
      <c r="D40" s="80">
        <f t="shared" si="17"/>
        <v>0</v>
      </c>
      <c r="E40" s="80">
        <f t="shared" si="17"/>
        <v>0</v>
      </c>
      <c r="F40" s="80">
        <f t="shared" si="17"/>
        <v>0</v>
      </c>
      <c r="G40" s="80">
        <f t="shared" si="17"/>
        <v>0</v>
      </c>
      <c r="H40" s="80">
        <f t="shared" si="17"/>
        <v>0</v>
      </c>
      <c r="I40" s="80">
        <f t="shared" si="17"/>
        <v>0</v>
      </c>
      <c r="J40" s="80">
        <f t="shared" si="17"/>
        <v>0</v>
      </c>
      <c r="K40" s="80">
        <f t="shared" si="17"/>
        <v>0</v>
      </c>
      <c r="L40" s="80">
        <f t="shared" si="17"/>
        <v>0</v>
      </c>
      <c r="M40" s="80">
        <f t="shared" si="17"/>
        <v>0</v>
      </c>
      <c r="N40" s="80">
        <f t="shared" si="17"/>
        <v>0</v>
      </c>
      <c r="O40" s="80">
        <f t="shared" si="17"/>
        <v>0</v>
      </c>
      <c r="P40" s="80">
        <f t="shared" si="17"/>
        <v>0</v>
      </c>
      <c r="Q40" s="80">
        <f t="shared" si="17"/>
        <v>0</v>
      </c>
      <c r="R40" s="80">
        <f t="shared" si="17"/>
        <v>0</v>
      </c>
      <c r="S40" s="80">
        <f t="shared" si="17"/>
        <v>0</v>
      </c>
      <c r="T40" s="80">
        <f t="shared" si="17"/>
        <v>0</v>
      </c>
      <c r="U40" s="80">
        <f t="shared" si="17"/>
        <v>0</v>
      </c>
      <c r="V40" s="80">
        <f t="shared" si="17"/>
        <v>0</v>
      </c>
      <c r="W40" s="80">
        <f t="shared" si="17"/>
        <v>0</v>
      </c>
    </row>
    <row r="41" spans="3:23" x14ac:dyDescent="0.2">
      <c r="C41" s="80">
        <f t="shared" ref="C41:W41" si="18">IF(C23&lt;&gt;"",IF(C23=1,0,1),0)</f>
        <v>0</v>
      </c>
      <c r="D41" s="80">
        <f t="shared" si="18"/>
        <v>0</v>
      </c>
      <c r="E41" s="80">
        <f t="shared" si="18"/>
        <v>0</v>
      </c>
      <c r="F41" s="80">
        <f t="shared" si="18"/>
        <v>0</v>
      </c>
      <c r="G41" s="80">
        <f t="shared" si="18"/>
        <v>0</v>
      </c>
      <c r="H41" s="80">
        <f t="shared" si="18"/>
        <v>0</v>
      </c>
      <c r="I41" s="80">
        <f t="shared" si="18"/>
        <v>0</v>
      </c>
      <c r="J41" s="80">
        <f t="shared" si="18"/>
        <v>0</v>
      </c>
      <c r="K41" s="80">
        <f t="shared" si="18"/>
        <v>0</v>
      </c>
      <c r="L41" s="80">
        <f t="shared" si="18"/>
        <v>0</v>
      </c>
      <c r="M41" s="80">
        <f t="shared" si="18"/>
        <v>0</v>
      </c>
      <c r="N41" s="80">
        <f t="shared" si="18"/>
        <v>0</v>
      </c>
      <c r="O41" s="80">
        <f t="shared" si="18"/>
        <v>0</v>
      </c>
      <c r="P41" s="80">
        <f t="shared" si="18"/>
        <v>0</v>
      </c>
      <c r="Q41" s="80">
        <f t="shared" si="18"/>
        <v>0</v>
      </c>
      <c r="R41" s="80">
        <f t="shared" si="18"/>
        <v>0</v>
      </c>
      <c r="S41" s="80">
        <f t="shared" si="18"/>
        <v>0</v>
      </c>
      <c r="T41" s="80">
        <f t="shared" si="18"/>
        <v>0</v>
      </c>
      <c r="U41" s="80">
        <f t="shared" si="18"/>
        <v>0</v>
      </c>
      <c r="V41" s="80">
        <f t="shared" si="18"/>
        <v>0</v>
      </c>
      <c r="W41" s="80">
        <f t="shared" si="18"/>
        <v>0</v>
      </c>
    </row>
    <row r="42" spans="3:23" x14ac:dyDescent="0.2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7"/>
      <c r="R42" s="47"/>
      <c r="S42" s="47"/>
      <c r="T42" s="47"/>
      <c r="U42" s="47"/>
      <c r="V42" s="47"/>
      <c r="W42" s="47"/>
    </row>
  </sheetData>
  <mergeCells count="26">
    <mergeCell ref="A1:X1"/>
    <mergeCell ref="X2:X5"/>
    <mergeCell ref="B3:B4"/>
    <mergeCell ref="C2:W2"/>
    <mergeCell ref="I3:I4"/>
    <mergeCell ref="J3:J4"/>
    <mergeCell ref="Q3:Q4"/>
    <mergeCell ref="C3:C4"/>
    <mergeCell ref="P3:P4"/>
    <mergeCell ref="L3:L4"/>
    <mergeCell ref="M3:M4"/>
    <mergeCell ref="O3:O4"/>
    <mergeCell ref="N3:N4"/>
    <mergeCell ref="A2:A5"/>
    <mergeCell ref="W3:W4"/>
    <mergeCell ref="R3:R4"/>
    <mergeCell ref="S3:S4"/>
    <mergeCell ref="T3:T4"/>
    <mergeCell ref="U3:U4"/>
    <mergeCell ref="V3:V4"/>
    <mergeCell ref="D3:D4"/>
    <mergeCell ref="E3:E4"/>
    <mergeCell ref="F3:F4"/>
    <mergeCell ref="K3:K4"/>
    <mergeCell ref="G3:G4"/>
    <mergeCell ref="H3:H4"/>
  </mergeCells>
  <phoneticPr fontId="0" type="noConversion"/>
  <printOptions horizontalCentered="1" verticalCentered="1"/>
  <pageMargins left="0.19685039370078741" right="0.19685039370078741" top="0.78740157480314965" bottom="0.78740157480314965" header="0.31496062992125984" footer="0.31496062992125984"/>
  <pageSetup paperSize="9" orientation="landscape" horizontalDpi="300" verticalDpi="300" r:id="rId1"/>
  <headerFooter alignWithMargins="0"/>
  <ignoredErrors>
    <ignoredError sqref="C3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Provas</vt:lpstr>
      <vt:lpstr>Laboratórios</vt:lpstr>
      <vt:lpstr>Laboratórios!Area_de_impressao</vt:lpstr>
      <vt:lpstr>Provas!Area_de_impressao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DaLuz</cp:lastModifiedBy>
  <cp:lastPrinted>2014-09-01T20:25:32Z</cp:lastPrinted>
  <dcterms:created xsi:type="dcterms:W3CDTF">2005-12-15T16:38:26Z</dcterms:created>
  <dcterms:modified xsi:type="dcterms:W3CDTF">2020-03-14T15:37:28Z</dcterms:modified>
</cp:coreProperties>
</file>